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8" i="1" l="1"/>
  <c r="S124" i="1" l="1"/>
  <c r="S125" i="1" s="1"/>
  <c r="R124" i="1"/>
  <c r="R125" i="1" s="1"/>
  <c r="Q124" i="1"/>
  <c r="Q125" i="1" s="1"/>
  <c r="P124" i="1"/>
  <c r="P125" i="1" s="1"/>
  <c r="O124" i="1"/>
  <c r="O125" i="1" s="1"/>
  <c r="N124" i="1"/>
  <c r="N125" i="1" s="1"/>
  <c r="M124" i="1"/>
  <c r="M125" i="1" s="1"/>
  <c r="L124" i="1"/>
  <c r="L125" i="1" s="1"/>
  <c r="K124" i="1"/>
  <c r="K125" i="1" s="1"/>
  <c r="J124" i="1"/>
  <c r="J125" i="1" s="1"/>
  <c r="I124" i="1"/>
  <c r="I125" i="1" s="1"/>
  <c r="H124" i="1"/>
  <c r="H125" i="1" s="1"/>
  <c r="G124" i="1"/>
  <c r="G125" i="1" s="1"/>
  <c r="F124" i="1"/>
  <c r="F125" i="1" s="1"/>
  <c r="E124" i="1"/>
  <c r="E125" i="1" s="1"/>
  <c r="D124" i="1"/>
  <c r="D125" i="1" s="1"/>
  <c r="C124" i="1"/>
  <c r="C125" i="1" s="1"/>
  <c r="Q110" i="1"/>
  <c r="Q111" i="1" s="1"/>
  <c r="P110" i="1"/>
  <c r="P111" i="1" s="1"/>
  <c r="O110" i="1"/>
  <c r="O111" i="1" s="1"/>
  <c r="N110" i="1"/>
  <c r="N111" i="1" s="1"/>
  <c r="M110" i="1"/>
  <c r="M111" i="1" s="1"/>
  <c r="L110" i="1"/>
  <c r="L111" i="1" s="1"/>
  <c r="K110" i="1"/>
  <c r="K111" i="1" s="1"/>
  <c r="J110" i="1"/>
  <c r="J111" i="1" s="1"/>
  <c r="I110" i="1"/>
  <c r="I111" i="1" s="1"/>
  <c r="H110" i="1"/>
  <c r="H111" i="1" s="1"/>
  <c r="G110" i="1"/>
  <c r="G111" i="1" s="1"/>
  <c r="F110" i="1"/>
  <c r="F111" i="1" s="1"/>
  <c r="E110" i="1"/>
  <c r="E111" i="1" s="1"/>
  <c r="D110" i="1"/>
  <c r="D111" i="1" s="1"/>
  <c r="C110" i="1"/>
  <c r="C111" i="1" s="1"/>
  <c r="S97" i="1"/>
  <c r="S98" i="1" s="1"/>
  <c r="R97" i="1"/>
  <c r="R98" i="1" s="1"/>
  <c r="Q97" i="1"/>
  <c r="Q98" i="1" s="1"/>
  <c r="P97" i="1"/>
  <c r="P98" i="1" s="1"/>
  <c r="O97" i="1"/>
  <c r="O98" i="1" s="1"/>
  <c r="N97" i="1"/>
  <c r="N98" i="1" s="1"/>
  <c r="M97" i="1"/>
  <c r="M98" i="1" s="1"/>
  <c r="L97" i="1"/>
  <c r="L98" i="1" s="1"/>
  <c r="K97" i="1"/>
  <c r="K98" i="1" s="1"/>
  <c r="J97" i="1"/>
  <c r="J98" i="1" s="1"/>
  <c r="I97" i="1"/>
  <c r="I98" i="1" s="1"/>
  <c r="H97" i="1"/>
  <c r="H98" i="1" s="1"/>
  <c r="G97" i="1"/>
  <c r="G98" i="1" s="1"/>
  <c r="F97" i="1"/>
  <c r="F98" i="1" s="1"/>
  <c r="E97" i="1"/>
  <c r="E98" i="1" s="1"/>
  <c r="D97" i="1"/>
  <c r="D98" i="1" s="1"/>
  <c r="C97" i="1"/>
  <c r="C98" i="1" s="1"/>
  <c r="T81" i="1"/>
  <c r="T82" i="1" s="1"/>
  <c r="S81" i="1"/>
  <c r="S82" i="1" s="1"/>
  <c r="R81" i="1"/>
  <c r="R82" i="1" s="1"/>
  <c r="Q81" i="1"/>
  <c r="Q82" i="1" s="1"/>
  <c r="P81" i="1"/>
  <c r="P82" i="1" s="1"/>
  <c r="O81" i="1"/>
  <c r="O82" i="1" s="1"/>
  <c r="N81" i="1"/>
  <c r="N82" i="1" s="1"/>
  <c r="M81" i="1"/>
  <c r="M82" i="1" s="1"/>
  <c r="L81" i="1"/>
  <c r="L82" i="1" s="1"/>
  <c r="K81" i="1"/>
  <c r="K82" i="1" s="1"/>
  <c r="J81" i="1"/>
  <c r="J82" i="1" s="1"/>
  <c r="I81" i="1"/>
  <c r="I82" i="1" s="1"/>
  <c r="H81" i="1"/>
  <c r="H82" i="1" s="1"/>
  <c r="G81" i="1"/>
  <c r="G82" i="1" s="1"/>
  <c r="F81" i="1"/>
  <c r="F82" i="1" s="1"/>
  <c r="E81" i="1"/>
  <c r="E82" i="1" s="1"/>
  <c r="D81" i="1"/>
  <c r="D82" i="1" s="1"/>
  <c r="C81" i="1"/>
  <c r="C82" i="1" s="1"/>
  <c r="U66" i="1"/>
  <c r="U67" i="1" s="1"/>
  <c r="T66" i="1"/>
  <c r="T67" i="1" s="1"/>
  <c r="S66" i="1"/>
  <c r="S67" i="1" s="1"/>
  <c r="R66" i="1"/>
  <c r="R67" i="1" s="1"/>
  <c r="Q66" i="1"/>
  <c r="Q67" i="1" s="1"/>
  <c r="P66" i="1"/>
  <c r="P67" i="1" s="1"/>
  <c r="O66" i="1"/>
  <c r="O67" i="1" s="1"/>
  <c r="N66" i="1"/>
  <c r="N67" i="1" s="1"/>
  <c r="M66" i="1"/>
  <c r="M67" i="1" s="1"/>
  <c r="L66" i="1"/>
  <c r="L67" i="1" s="1"/>
  <c r="K66" i="1"/>
  <c r="K67" i="1" s="1"/>
  <c r="J66" i="1"/>
  <c r="J67" i="1" s="1"/>
  <c r="I66" i="1"/>
  <c r="I67" i="1" s="1"/>
  <c r="H66" i="1"/>
  <c r="H67" i="1" s="1"/>
  <c r="G66" i="1"/>
  <c r="G67" i="1" s="1"/>
  <c r="F66" i="1"/>
  <c r="F67" i="1" s="1"/>
  <c r="E66" i="1"/>
  <c r="E67" i="1" s="1"/>
  <c r="D66" i="1"/>
  <c r="D67" i="1" s="1"/>
  <c r="C66" i="1"/>
  <c r="C67" i="1" s="1"/>
  <c r="S52" i="1"/>
  <c r="S53" i="1" s="1"/>
  <c r="R52" i="1"/>
  <c r="R53" i="1" s="1"/>
  <c r="Q52" i="1"/>
  <c r="Q53" i="1" s="1"/>
  <c r="P52" i="1"/>
  <c r="P53" i="1" s="1"/>
  <c r="O52" i="1"/>
  <c r="O53" i="1" s="1"/>
  <c r="N52" i="1"/>
  <c r="N53" i="1" s="1"/>
  <c r="M52" i="1"/>
  <c r="M53" i="1" s="1"/>
  <c r="L52" i="1"/>
  <c r="L53" i="1" s="1"/>
  <c r="K52" i="1"/>
  <c r="K53" i="1" s="1"/>
  <c r="J52" i="1"/>
  <c r="J53" i="1" s="1"/>
  <c r="I52" i="1"/>
  <c r="I53" i="1" s="1"/>
  <c r="H52" i="1"/>
  <c r="H53" i="1" s="1"/>
  <c r="G52" i="1"/>
  <c r="G53" i="1" s="1"/>
  <c r="F52" i="1"/>
  <c r="F53" i="1" s="1"/>
  <c r="E52" i="1"/>
  <c r="E53" i="1" s="1"/>
  <c r="D52" i="1"/>
  <c r="D53" i="1" s="1"/>
  <c r="C52" i="1"/>
  <c r="C53" i="1" s="1"/>
  <c r="S37" i="1"/>
  <c r="S38" i="1" s="1"/>
  <c r="R37" i="1"/>
  <c r="R38" i="1" s="1"/>
  <c r="Q37" i="1"/>
  <c r="Q38" i="1" s="1"/>
  <c r="P37" i="1"/>
  <c r="P38" i="1" s="1"/>
  <c r="O37" i="1"/>
  <c r="O38" i="1" s="1"/>
  <c r="N37" i="1"/>
  <c r="N38" i="1" s="1"/>
  <c r="M37" i="1"/>
  <c r="M38" i="1" s="1"/>
  <c r="L37" i="1"/>
  <c r="L38" i="1" s="1"/>
  <c r="K37" i="1"/>
  <c r="K38" i="1" s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D37" i="1"/>
  <c r="D38" i="1" s="1"/>
  <c r="C37" i="1"/>
  <c r="C38" i="1" s="1"/>
  <c r="R24" i="1"/>
  <c r="R25" i="1" s="1"/>
  <c r="Q24" i="1"/>
  <c r="Q25" i="1" s="1"/>
  <c r="P24" i="1"/>
  <c r="P25" i="1" s="1"/>
  <c r="O24" i="1"/>
  <c r="O25" i="1" s="1"/>
  <c r="N24" i="1"/>
  <c r="N25" i="1" s="1"/>
  <c r="M24" i="1"/>
  <c r="M25" i="1" s="1"/>
  <c r="L24" i="1"/>
  <c r="L25" i="1" s="1"/>
  <c r="K24" i="1"/>
  <c r="K25" i="1" s="1"/>
  <c r="J24" i="1"/>
  <c r="J25" i="1" s="1"/>
  <c r="I24" i="1"/>
  <c r="I25" i="1" s="1"/>
  <c r="H24" i="1"/>
  <c r="H25" i="1" s="1"/>
  <c r="G24" i="1"/>
  <c r="G25" i="1" s="1"/>
  <c r="F24" i="1"/>
  <c r="F25" i="1" s="1"/>
  <c r="E24" i="1"/>
  <c r="E25" i="1" s="1"/>
  <c r="D24" i="1"/>
  <c r="D25" i="1" s="1"/>
  <c r="C24" i="1"/>
  <c r="C25" i="1" s="1"/>
  <c r="S9" i="1"/>
  <c r="S10" i="1" s="1"/>
  <c r="R9" i="1"/>
  <c r="R10" i="1" s="1"/>
  <c r="Q9" i="1"/>
  <c r="Q10" i="1" s="1"/>
  <c r="P9" i="1"/>
  <c r="P10" i="1" s="1"/>
  <c r="O9" i="1"/>
  <c r="O10" i="1" s="1"/>
  <c r="N9" i="1"/>
  <c r="N10" i="1" s="1"/>
  <c r="M9" i="1"/>
  <c r="M10" i="1" s="1"/>
  <c r="L9" i="1"/>
  <c r="L10" i="1" s="1"/>
  <c r="K9" i="1"/>
  <c r="K10" i="1" s="1"/>
  <c r="J9" i="1"/>
  <c r="J10" i="1" s="1"/>
  <c r="I9" i="1"/>
  <c r="I10" i="1" s="1"/>
  <c r="H9" i="1"/>
  <c r="H10" i="1" s="1"/>
  <c r="G9" i="1"/>
  <c r="G10" i="1" s="1"/>
  <c r="F9" i="1"/>
  <c r="F10" i="1" s="1"/>
  <c r="E9" i="1"/>
  <c r="E10" i="1" s="1"/>
  <c r="D9" i="1"/>
  <c r="D10" i="1" s="1"/>
  <c r="C9" i="1"/>
  <c r="C10" i="1" s="1"/>
</calcChain>
</file>

<file path=xl/sharedStrings.xml><?xml version="1.0" encoding="utf-8"?>
<sst xmlns="http://schemas.openxmlformats.org/spreadsheetml/2006/main" count="305" uniqueCount="115">
  <si>
    <t>меню</t>
  </si>
  <si>
    <t>Наименов.кол-во продуктов питания подлеж.закладке на 1-го человека   в граммах</t>
  </si>
  <si>
    <t>Наименование блюда</t>
  </si>
  <si>
    <t>Помидор</t>
  </si>
  <si>
    <t>Свекла</t>
  </si>
  <si>
    <t>Капуста</t>
  </si>
  <si>
    <t>Морковь</t>
  </si>
  <si>
    <t>Картофель</t>
  </si>
  <si>
    <t>Лук репчатый</t>
  </si>
  <si>
    <t xml:space="preserve">Петрушка </t>
  </si>
  <si>
    <t>Томатная паста</t>
  </si>
  <si>
    <t>Масло растительное</t>
  </si>
  <si>
    <t>Соль</t>
  </si>
  <si>
    <t>Сахар</t>
  </si>
  <si>
    <t>Крупа рисовая</t>
  </si>
  <si>
    <t>Компотная смесь</t>
  </si>
  <si>
    <t>Крахмал картофельный</t>
  </si>
  <si>
    <t>Кислота лимонная</t>
  </si>
  <si>
    <t>Чурек</t>
  </si>
  <si>
    <t>Борщ из свежей капусты с картоф.</t>
  </si>
  <si>
    <t>Всего на 1-го чел</t>
  </si>
  <si>
    <t>1 день</t>
  </si>
  <si>
    <t>2 день</t>
  </si>
  <si>
    <t>Горох</t>
  </si>
  <si>
    <t>Говядина</t>
  </si>
  <si>
    <t>Хлеб</t>
  </si>
  <si>
    <t>Крупа гречневая</t>
  </si>
  <si>
    <t>Масло сливочное</t>
  </si>
  <si>
    <t>Курага</t>
  </si>
  <si>
    <t>Пряник</t>
  </si>
  <si>
    <t>Салат из свеклы</t>
  </si>
  <si>
    <t>Котлеты из говядины</t>
  </si>
  <si>
    <t>Каша гречневая рассыпчатая</t>
  </si>
  <si>
    <t>Компот из кураги</t>
  </si>
  <si>
    <t>3 день</t>
  </si>
  <si>
    <t>Мука пшеничная</t>
  </si>
  <si>
    <t>Яйцо куриное</t>
  </si>
  <si>
    <t>Сметана</t>
  </si>
  <si>
    <t>Чеснок</t>
  </si>
  <si>
    <t>Минтай</t>
  </si>
  <si>
    <t>Яблоко</t>
  </si>
  <si>
    <t>4 день</t>
  </si>
  <si>
    <t>Макароны</t>
  </si>
  <si>
    <t>Крупа пшеничная</t>
  </si>
  <si>
    <t xml:space="preserve">Хлеб </t>
  </si>
  <si>
    <t>Хлеб ржаной</t>
  </si>
  <si>
    <t>5 день</t>
  </si>
  <si>
    <t>Петрушка</t>
  </si>
  <si>
    <t>Лавровый лист</t>
  </si>
  <si>
    <t>Груша</t>
  </si>
  <si>
    <t>Макароны отварные</t>
  </si>
  <si>
    <t>6 день</t>
  </si>
  <si>
    <t>Огурцы соленые</t>
  </si>
  <si>
    <t>Крупа перловая</t>
  </si>
  <si>
    <t>Крупа ячневая</t>
  </si>
  <si>
    <t>Паста томатная</t>
  </si>
  <si>
    <t>Каша ячневая рассыпчатая</t>
  </si>
  <si>
    <t>7 день</t>
  </si>
  <si>
    <t>Зефир</t>
  </si>
  <si>
    <t>Винегрет овощной</t>
  </si>
  <si>
    <t>Зефир пром.произ-ва</t>
  </si>
  <si>
    <t>8 день</t>
  </si>
  <si>
    <t>Суп картофельный с горохом</t>
  </si>
  <si>
    <t>9 день</t>
  </si>
  <si>
    <t>Горошек консерв.</t>
  </si>
  <si>
    <t>Яйцо</t>
  </si>
  <si>
    <t>Сухари панировоч.</t>
  </si>
  <si>
    <t>Масло слив.</t>
  </si>
  <si>
    <t>10 день</t>
  </si>
  <si>
    <t>Итого:</t>
  </si>
  <si>
    <t>Помидоры, огурцы свежие</t>
  </si>
  <si>
    <t>Огурцы</t>
  </si>
  <si>
    <t>Сосиска отварная</t>
  </si>
  <si>
    <t>Сосиска</t>
  </si>
  <si>
    <t>Какаой</t>
  </si>
  <si>
    <t>Сгущённое молоко</t>
  </si>
  <si>
    <t>Какао со сгущённым молоком</t>
  </si>
  <si>
    <t>Каша рисовая вязкая с маслом</t>
  </si>
  <si>
    <t>Яйцо отварное</t>
  </si>
  <si>
    <t>Чай с сахаром</t>
  </si>
  <si>
    <t>Чай заварочный</t>
  </si>
  <si>
    <t>1 шт.</t>
  </si>
  <si>
    <t>Огурцы солёные</t>
  </si>
  <si>
    <t>Запеканка из творога со  сметаной</t>
  </si>
  <si>
    <t>Йогурт</t>
  </si>
  <si>
    <t>Творог</t>
  </si>
  <si>
    <t>Чай</t>
  </si>
  <si>
    <t xml:space="preserve">Картофель </t>
  </si>
  <si>
    <t>Капуста кваш</t>
  </si>
  <si>
    <t>Манная крупа</t>
  </si>
  <si>
    <t>Пряник пром. Производства</t>
  </si>
  <si>
    <t>Сыр голландский</t>
  </si>
  <si>
    <t xml:space="preserve">Сыр </t>
  </si>
  <si>
    <t>Каша из манной круппы, масло, сахар</t>
  </si>
  <si>
    <t>1шт.</t>
  </si>
  <si>
    <t>Салат из кукурузы (консерв.)</t>
  </si>
  <si>
    <t>Омлет натуральный с маслом сливочным</t>
  </si>
  <si>
    <t>Кукуруза</t>
  </si>
  <si>
    <t>Какао</t>
  </si>
  <si>
    <t>Каша перловая со сливочным маслом</t>
  </si>
  <si>
    <t>Сырники творожные со сгущённым молоком</t>
  </si>
  <si>
    <t>Суп рисовый с говядиной (харчо)</t>
  </si>
  <si>
    <t>Котлеты рубленые из птицы</t>
  </si>
  <si>
    <t>Рассольник с мясом</t>
  </si>
  <si>
    <t>Курица</t>
  </si>
  <si>
    <t>Капуста тушёная</t>
  </si>
  <si>
    <t xml:space="preserve">Чай </t>
  </si>
  <si>
    <t>Каша пшеничная</t>
  </si>
  <si>
    <t>Макароны с сосиской отварной</t>
  </si>
  <si>
    <t>Суп фасолевый</t>
  </si>
  <si>
    <t>Фасоль</t>
  </si>
  <si>
    <t>Вермишель</t>
  </si>
  <si>
    <t>Компот из сухофруктов</t>
  </si>
  <si>
    <t>Сухофрукты</t>
  </si>
  <si>
    <t xml:space="preserve">Суп рассольник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</si>
</sst>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6"/>
      <color rgb="FF000000"/>
      <name val="Verdana"/>
      <family val="2"/>
      <charset val="204"/>
    </font>
    <font>
      <sz val="1"/>
      <color rgb="FF000000"/>
      <name val="Arial"/>
      <family val="2"/>
      <charset val="204"/>
    </font>
    <font>
      <sz val="9"/>
      <color rgb="FF000000"/>
      <name val="Lucida Console"/>
      <family val="3"/>
      <charset val="204"/>
    </font>
    <font>
      <sz val="8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b/>
      <sz val="10"/>
      <color rgb="FF000000"/>
      <name val="Arial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Courier New"/>
      <family val="3"/>
      <charset val="204"/>
    </font>
    <font>
      <sz val="6"/>
      <color rgb="FF000000"/>
      <name val="Arial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9">
    <xf numFmtId="0" fontId="0" fillId="0" borderId="0"/>
    <xf numFmtId="0" fontId="1" fillId="0" borderId="0"/>
    <xf numFmtId="0" fontId="9" fillId="0" borderId="0"/>
    <xf numFmtId="0" fontId="1" fillId="0" borderId="0"/>
    <xf numFmtId="0" fontId="13" fillId="2" borderId="0">
      <alignment horizontal="right" vertical="top"/>
    </xf>
    <xf numFmtId="0" fontId="14" fillId="2" borderId="0">
      <alignment horizontal="left" vertical="top"/>
    </xf>
    <xf numFmtId="0" fontId="15" fillId="2" borderId="0">
      <alignment horizontal="left"/>
    </xf>
    <xf numFmtId="0" fontId="16" fillId="2" borderId="0">
      <alignment horizontal="center" vertical="center"/>
    </xf>
    <xf numFmtId="0" fontId="13" fillId="2" borderId="0">
      <alignment horizontal="center" vertical="top"/>
    </xf>
    <xf numFmtId="0" fontId="15" fillId="2" borderId="0">
      <alignment horizontal="left"/>
    </xf>
    <xf numFmtId="0" fontId="17" fillId="2" borderId="0">
      <alignment horizontal="right" vertical="center"/>
    </xf>
    <xf numFmtId="0" fontId="15" fillId="2" borderId="0">
      <alignment horizontal="center" vertical="center"/>
    </xf>
    <xf numFmtId="0" fontId="18" fillId="2" borderId="0">
      <alignment horizontal="center" vertical="center"/>
    </xf>
    <xf numFmtId="0" fontId="17" fillId="2" borderId="0">
      <alignment horizontal="right" vertical="center"/>
    </xf>
    <xf numFmtId="0" fontId="15" fillId="2" borderId="0">
      <alignment horizontal="center" vertical="center"/>
    </xf>
    <xf numFmtId="0" fontId="17" fillId="2" borderId="0">
      <alignment horizontal="left" vertical="top"/>
    </xf>
    <xf numFmtId="0" fontId="13" fillId="2" borderId="0">
      <alignment horizontal="center" vertical="top"/>
    </xf>
    <xf numFmtId="0" fontId="15" fillId="2" borderId="0">
      <alignment horizontal="left" vertical="top"/>
    </xf>
    <xf numFmtId="0" fontId="15" fillId="2" borderId="0">
      <alignment horizontal="left" vertical="center"/>
    </xf>
    <xf numFmtId="0" fontId="17" fillId="2" borderId="0">
      <alignment horizontal="left" vertical="top"/>
    </xf>
    <xf numFmtId="0" fontId="15" fillId="2" borderId="0">
      <alignment horizontal="left" vertical="top"/>
    </xf>
    <xf numFmtId="0" fontId="15" fillId="2" borderId="0">
      <alignment horizontal="left" vertical="top"/>
    </xf>
    <xf numFmtId="0" fontId="17" fillId="2" borderId="0">
      <alignment horizontal="center" vertical="center"/>
    </xf>
    <xf numFmtId="0" fontId="15" fillId="2" borderId="0">
      <alignment horizontal="left" vertical="top"/>
    </xf>
    <xf numFmtId="0" fontId="18" fillId="2" borderId="0">
      <alignment horizontal="right" vertical="center"/>
    </xf>
    <xf numFmtId="0" fontId="15" fillId="2" borderId="0">
      <alignment horizontal="center" vertical="center"/>
    </xf>
    <xf numFmtId="0" fontId="15" fillId="2" borderId="0">
      <alignment horizontal="center" vertical="center"/>
    </xf>
    <xf numFmtId="0" fontId="17" fillId="2" borderId="0">
      <alignment horizontal="center" vertical="top"/>
    </xf>
    <xf numFmtId="0" fontId="17" fillId="2" borderId="0">
      <alignment horizontal="center" vertical="top"/>
    </xf>
    <xf numFmtId="0" fontId="19" fillId="2" borderId="0">
      <alignment horizontal="center" vertical="top"/>
    </xf>
    <xf numFmtId="0" fontId="20" fillId="2" borderId="0">
      <alignment horizontal="center" vertical="top"/>
    </xf>
    <xf numFmtId="0" fontId="19" fillId="2" borderId="0">
      <alignment horizontal="center" vertical="top"/>
    </xf>
    <xf numFmtId="0" fontId="21" fillId="2" borderId="0">
      <alignment horizontal="center" vertical="center"/>
    </xf>
    <xf numFmtId="0" fontId="17" fillId="2" borderId="0">
      <alignment horizontal="left" vertical="top"/>
    </xf>
    <xf numFmtId="0" fontId="15" fillId="2" borderId="0">
      <alignment horizontal="left" vertical="top"/>
    </xf>
    <xf numFmtId="0" fontId="15" fillId="2" borderId="0">
      <alignment horizontal="left" vertical="top"/>
    </xf>
    <xf numFmtId="0" fontId="17" fillId="2" borderId="0">
      <alignment horizontal="right" vertical="top"/>
    </xf>
    <xf numFmtId="0" fontId="15" fillId="2" borderId="0">
      <alignment horizontal="center" vertical="center"/>
    </xf>
    <xf numFmtId="0" fontId="17" fillId="2" borderId="0">
      <alignment horizontal="center" vertical="center"/>
    </xf>
    <xf numFmtId="0" fontId="20" fillId="2" borderId="0">
      <alignment horizontal="center" vertical="center"/>
    </xf>
    <xf numFmtId="0" fontId="15" fillId="2" borderId="0">
      <alignment horizontal="left" vertical="center"/>
    </xf>
    <xf numFmtId="0" fontId="15" fillId="2" borderId="0">
      <alignment horizontal="left" vertical="center"/>
    </xf>
    <xf numFmtId="0" fontId="15" fillId="2" borderId="0">
      <alignment horizontal="left" vertical="top"/>
    </xf>
    <xf numFmtId="0" fontId="15" fillId="2" borderId="0">
      <alignment horizontal="left" vertical="center"/>
    </xf>
    <xf numFmtId="0" fontId="13" fillId="2" borderId="0">
      <alignment horizontal="left" vertical="center"/>
    </xf>
    <xf numFmtId="0" fontId="15" fillId="2" borderId="0">
      <alignment horizontal="left" vertical="center"/>
    </xf>
    <xf numFmtId="0" fontId="13" fillId="2" borderId="0">
      <alignment horizontal="center" vertical="top"/>
    </xf>
    <xf numFmtId="0" fontId="15" fillId="2" borderId="0">
      <alignment horizontal="center" vertical="top"/>
    </xf>
    <xf numFmtId="0" fontId="15" fillId="2" borderId="0">
      <alignment horizontal="center" vertical="top"/>
    </xf>
    <xf numFmtId="0" fontId="17" fillId="2" borderId="0">
      <alignment horizontal="left" vertical="top"/>
    </xf>
    <xf numFmtId="0" fontId="22" fillId="0" borderId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textRotation="90"/>
    </xf>
    <xf numFmtId="0" fontId="4" fillId="0" borderId="1" xfId="1" applyFont="1" applyBorder="1" applyAlignment="1">
      <alignment horizontal="center" textRotation="90" wrapText="1"/>
    </xf>
    <xf numFmtId="0" fontId="4" fillId="0" borderId="0" xfId="1" applyFont="1" applyAlignment="1">
      <alignment textRotation="90" wrapText="1"/>
    </xf>
    <xf numFmtId="0" fontId="4" fillId="0" borderId="1" xfId="1" applyFont="1" applyBorder="1" applyAlignment="1">
      <alignment textRotation="90" wrapText="1"/>
    </xf>
    <xf numFmtId="0" fontId="4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textRotation="90"/>
    </xf>
    <xf numFmtId="0" fontId="4" fillId="0" borderId="2" xfId="1" applyFont="1" applyBorder="1" applyAlignment="1">
      <alignment horizontal="center" textRotation="90" wrapText="1"/>
    </xf>
    <xf numFmtId="0" fontId="4" fillId="0" borderId="1" xfId="1" applyFont="1" applyBorder="1" applyAlignment="1">
      <alignment textRotation="90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 vertical="center"/>
    </xf>
    <xf numFmtId="0" fontId="7" fillId="0" borderId="1" xfId="1" applyFont="1" applyBorder="1"/>
    <xf numFmtId="0" fontId="4" fillId="0" borderId="0" xfId="0" applyFont="1" applyAlignment="1">
      <alignment horizontal="center" textRotation="90" wrapText="1"/>
    </xf>
    <xf numFmtId="0" fontId="4" fillId="0" borderId="5" xfId="1" applyFont="1" applyBorder="1" applyAlignment="1">
      <alignment horizontal="center" textRotation="90" wrapText="1"/>
    </xf>
    <xf numFmtId="0" fontId="4" fillId="0" borderId="0" xfId="1" applyFont="1" applyAlignment="1">
      <alignment horizontal="center" textRotation="90"/>
    </xf>
    <xf numFmtId="0" fontId="4" fillId="0" borderId="1" xfId="1" applyFont="1" applyBorder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textRotation="90" wrapTex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textRotation="90" wrapText="1"/>
    </xf>
    <xf numFmtId="0" fontId="4" fillId="0" borderId="1" xfId="1" applyFont="1" applyBorder="1" applyAlignment="1">
      <alignment textRotation="90" wrapText="1"/>
    </xf>
    <xf numFmtId="0" fontId="1" fillId="0" borderId="1" xfId="1" applyBorder="1"/>
    <xf numFmtId="0" fontId="12" fillId="0" borderId="1" xfId="1" applyFont="1" applyBorder="1" applyAlignment="1">
      <alignment horizontal="center" textRotation="90"/>
    </xf>
    <xf numFmtId="0" fontId="5" fillId="3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textRotation="90" wrapText="1"/>
    </xf>
    <xf numFmtId="2" fontId="5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/>
    <xf numFmtId="164" fontId="5" fillId="0" borderId="1" xfId="1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textRotation="90" wrapText="1"/>
    </xf>
  </cellXfs>
  <cellStyles count="139">
    <cellStyle name="S0" xfId="45"/>
    <cellStyle name="S1" xfId="14"/>
    <cellStyle name="S10" xfId="11"/>
    <cellStyle name="S11" xfId="4"/>
    <cellStyle name="S12" xfId="5"/>
    <cellStyle name="S13" xfId="24"/>
    <cellStyle name="S14" xfId="10"/>
    <cellStyle name="S15" xfId="13"/>
    <cellStyle name="S16" xfId="22"/>
    <cellStyle name="S17" xfId="12"/>
    <cellStyle name="S18" xfId="15"/>
    <cellStyle name="S19" xfId="26"/>
    <cellStyle name="S2" xfId="46"/>
    <cellStyle name="S20" xfId="35"/>
    <cellStyle name="S21" xfId="33"/>
    <cellStyle name="S22" xfId="43"/>
    <cellStyle name="S23" xfId="44"/>
    <cellStyle name="S24" xfId="32"/>
    <cellStyle name="S25" xfId="25"/>
    <cellStyle name="S26" xfId="48"/>
    <cellStyle name="S27" xfId="37"/>
    <cellStyle name="S28" xfId="18"/>
    <cellStyle name="S29" xfId="30"/>
    <cellStyle name="S3" xfId="6"/>
    <cellStyle name="S30" xfId="49"/>
    <cellStyle name="S31" xfId="47"/>
    <cellStyle name="S32" xfId="17"/>
    <cellStyle name="S33" xfId="19"/>
    <cellStyle name="S34" xfId="8"/>
    <cellStyle name="S35" xfId="16"/>
    <cellStyle name="S36" xfId="39"/>
    <cellStyle name="S37" xfId="38"/>
    <cellStyle name="S38" xfId="40"/>
    <cellStyle name="S39" xfId="41"/>
    <cellStyle name="S4" xfId="27"/>
    <cellStyle name="S40" xfId="20"/>
    <cellStyle name="S41" xfId="23"/>
    <cellStyle name="S42" xfId="36"/>
    <cellStyle name="S43" xfId="21"/>
    <cellStyle name="S44" xfId="34"/>
    <cellStyle name="S45" xfId="42"/>
    <cellStyle name="S5" xfId="29"/>
    <cellStyle name="S6" xfId="28"/>
    <cellStyle name="S7" xfId="31"/>
    <cellStyle name="S8" xfId="9"/>
    <cellStyle name="S9" xfId="7"/>
    <cellStyle name="Гиперссылка 2" xfId="52"/>
    <cellStyle name="Обычный" xfId="0" builtinId="0"/>
    <cellStyle name="Обычный 10" xfId="63"/>
    <cellStyle name="Обычный 11" xfId="62"/>
    <cellStyle name="Обычный 12" xfId="2"/>
    <cellStyle name="Обычный 2" xfId="3"/>
    <cellStyle name="Обычный 2 2" xfId="64"/>
    <cellStyle name="Обычный 2 2 2" xfId="106"/>
    <cellStyle name="Обычный 2 2 3" xfId="92"/>
    <cellStyle name="Обычный 2 2 4" xfId="120"/>
    <cellStyle name="Обычный 2 2 5" xfId="134"/>
    <cellStyle name="Обычный 2 2 6" xfId="78"/>
    <cellStyle name="Обычный 2 3" xfId="97"/>
    <cellStyle name="Обычный 2 4" xfId="83"/>
    <cellStyle name="Обычный 2 5" xfId="111"/>
    <cellStyle name="Обычный 2 6" xfId="125"/>
    <cellStyle name="Обычный 2 7" xfId="69"/>
    <cellStyle name="Обычный 3" xfId="50"/>
    <cellStyle name="Обычный 4" xfId="51"/>
    <cellStyle name="Обычный 4 2" xfId="65"/>
    <cellStyle name="Обычный 5" xfId="53"/>
    <cellStyle name="Обычный 6" xfId="54"/>
    <cellStyle name="Обычный 6 2" xfId="1"/>
    <cellStyle name="Обычный 6 2 2" xfId="107"/>
    <cellStyle name="Обычный 6 2 3" xfId="93"/>
    <cellStyle name="Обычный 6 2 4" xfId="121"/>
    <cellStyle name="Обычный 6 2 5" xfId="135"/>
    <cellStyle name="Обычный 6 2 6" xfId="79"/>
    <cellStyle name="Обычный 6 3" xfId="98"/>
    <cellStyle name="Обычный 6 4" xfId="84"/>
    <cellStyle name="Обычный 6 5" xfId="112"/>
    <cellStyle name="Обычный 6 6" xfId="126"/>
    <cellStyle name="Обычный 6 7" xfId="70"/>
    <cellStyle name="Обычный 7" xfId="55"/>
    <cellStyle name="Обычный 7 2" xfId="56"/>
    <cellStyle name="Обычный 7 2 2" xfId="57"/>
    <cellStyle name="Обычный 7 2 2 2" xfId="59"/>
    <cellStyle name="Обычный 7 2 2 2 2" xfId="67"/>
    <cellStyle name="Обычный 7 2 2 2 2 2" xfId="109"/>
    <cellStyle name="Обычный 7 2 2 2 2 3" xfId="95"/>
    <cellStyle name="Обычный 7 2 2 2 2 4" xfId="123"/>
    <cellStyle name="Обычный 7 2 2 2 2 5" xfId="137"/>
    <cellStyle name="Обычный 7 2 2 2 2 6" xfId="81"/>
    <cellStyle name="Обычный 7 2 2 2 3" xfId="103"/>
    <cellStyle name="Обычный 7 2 2 2 4" xfId="89"/>
    <cellStyle name="Обычный 7 2 2 2 5" xfId="117"/>
    <cellStyle name="Обычный 7 2 2 2 6" xfId="131"/>
    <cellStyle name="Обычный 7 2 2 2 7" xfId="75"/>
    <cellStyle name="Обычный 7 2 2 3" xfId="61"/>
    <cellStyle name="Обычный 7 2 2 3 2" xfId="105"/>
    <cellStyle name="Обычный 7 2 2 3 3" xfId="91"/>
    <cellStyle name="Обычный 7 2 2 3 4" xfId="119"/>
    <cellStyle name="Обычный 7 2 2 3 5" xfId="133"/>
    <cellStyle name="Обычный 7 2 2 3 6" xfId="77"/>
    <cellStyle name="Обычный 7 2 2 4" xfId="101"/>
    <cellStyle name="Обычный 7 2 2 5" xfId="87"/>
    <cellStyle name="Обычный 7 2 2 6" xfId="115"/>
    <cellStyle name="Обычный 7 2 2 7" xfId="129"/>
    <cellStyle name="Обычный 7 2 2 8" xfId="73"/>
    <cellStyle name="Обычный 7 2 3" xfId="100"/>
    <cellStyle name="Обычный 7 2 4" xfId="86"/>
    <cellStyle name="Обычный 7 2 5" xfId="114"/>
    <cellStyle name="Обычный 7 2 6" xfId="128"/>
    <cellStyle name="Обычный 7 2 7" xfId="72"/>
    <cellStyle name="Обычный 7 3" xfId="99"/>
    <cellStyle name="Обычный 7 4" xfId="85"/>
    <cellStyle name="Обычный 7 5" xfId="113"/>
    <cellStyle name="Обычный 7 6" xfId="127"/>
    <cellStyle name="Обычный 7 7" xfId="71"/>
    <cellStyle name="Обычный 8" xfId="58"/>
    <cellStyle name="Обычный 8 2" xfId="66"/>
    <cellStyle name="Обычный 8 2 2" xfId="108"/>
    <cellStyle name="Обычный 8 2 3" xfId="94"/>
    <cellStyle name="Обычный 8 2 4" xfId="122"/>
    <cellStyle name="Обычный 8 2 5" xfId="136"/>
    <cellStyle name="Обычный 8 2 6" xfId="80"/>
    <cellStyle name="Обычный 8 3" xfId="102"/>
    <cellStyle name="Обычный 8 4" xfId="88"/>
    <cellStyle name="Обычный 8 5" xfId="116"/>
    <cellStyle name="Обычный 8 6" xfId="130"/>
    <cellStyle name="Обычный 8 7" xfId="74"/>
    <cellStyle name="Обычный 9" xfId="60"/>
    <cellStyle name="Обычный 9 2" xfId="68"/>
    <cellStyle name="Обычный 9 2 2" xfId="110"/>
    <cellStyle name="Обычный 9 2 3" xfId="96"/>
    <cellStyle name="Обычный 9 2 4" xfId="124"/>
    <cellStyle name="Обычный 9 2 5" xfId="138"/>
    <cellStyle name="Обычный 9 2 6" xfId="82"/>
    <cellStyle name="Обычный 9 3" xfId="104"/>
    <cellStyle name="Обычный 9 4" xfId="90"/>
    <cellStyle name="Обычный 9 5" xfId="118"/>
    <cellStyle name="Обычный 9 6" xfId="132"/>
    <cellStyle name="Обычный 9 7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68"/>
  <sheetViews>
    <sheetView tabSelected="1" topLeftCell="A16" workbookViewId="0">
      <selection activeCell="H21" sqref="H21"/>
    </sheetView>
  </sheetViews>
  <sheetFormatPr defaultRowHeight="15" x14ac:dyDescent="0.25"/>
  <cols>
    <col min="2" max="2" width="36.28515625" customWidth="1"/>
    <col min="3" max="9" width="5.7109375" customWidth="1"/>
    <col min="10" max="10" width="6.7109375" customWidth="1"/>
    <col min="11" max="11" width="6.140625" customWidth="1"/>
    <col min="12" max="12" width="6.28515625" customWidth="1"/>
    <col min="13" max="13" width="5.7109375" customWidth="1"/>
    <col min="14" max="14" width="6.140625" customWidth="1"/>
    <col min="15" max="15" width="5.7109375" customWidth="1"/>
    <col min="16" max="16" width="6.7109375" customWidth="1"/>
    <col min="17" max="17" width="5.7109375" customWidth="1"/>
    <col min="18" max="18" width="6.42578125" customWidth="1"/>
    <col min="19" max="26" width="5.7109375" customWidth="1"/>
  </cols>
  <sheetData>
    <row r="1" spans="2:19" x14ac:dyDescent="0.25">
      <c r="I1" s="45" t="s">
        <v>21</v>
      </c>
    </row>
    <row r="2" spans="2:19" ht="15.75" customHeight="1" x14ac:dyDescent="0.25">
      <c r="B2" s="1" t="s">
        <v>0</v>
      </c>
      <c r="C2" s="47" t="s">
        <v>1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2:19" ht="126.75" x14ac:dyDescent="0.25">
      <c r="B3" s="2" t="s">
        <v>2</v>
      </c>
      <c r="C3" s="3" t="s">
        <v>3</v>
      </c>
      <c r="D3" s="4" t="s">
        <v>71</v>
      </c>
      <c r="E3" s="4" t="s">
        <v>42</v>
      </c>
      <c r="F3" s="5" t="s">
        <v>73</v>
      </c>
      <c r="G3" s="4" t="s">
        <v>7</v>
      </c>
      <c r="H3" s="5" t="s">
        <v>8</v>
      </c>
      <c r="I3" s="4" t="s">
        <v>9</v>
      </c>
      <c r="J3" s="4" t="s">
        <v>10</v>
      </c>
      <c r="K3" s="6" t="s">
        <v>11</v>
      </c>
      <c r="L3" s="6" t="s">
        <v>12</v>
      </c>
      <c r="M3" s="6" t="s">
        <v>13</v>
      </c>
      <c r="N3" s="6" t="s">
        <v>74</v>
      </c>
      <c r="O3" s="6" t="s">
        <v>75</v>
      </c>
      <c r="P3" s="6" t="s">
        <v>15</v>
      </c>
      <c r="Q3" s="4" t="s">
        <v>16</v>
      </c>
      <c r="R3" s="4" t="s">
        <v>17</v>
      </c>
      <c r="S3" s="4" t="s">
        <v>18</v>
      </c>
    </row>
    <row r="4" spans="2:19" ht="30" customHeight="1" x14ac:dyDescent="0.25">
      <c r="B4" s="7" t="s">
        <v>70</v>
      </c>
      <c r="C4" s="8">
        <v>45</v>
      </c>
      <c r="D4" s="8">
        <v>45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19" ht="30" customHeight="1" x14ac:dyDescent="0.25">
      <c r="B5" s="7" t="s">
        <v>50</v>
      </c>
      <c r="C5" s="8"/>
      <c r="D5" s="8"/>
      <c r="E5" s="8">
        <v>100</v>
      </c>
      <c r="F5" s="8"/>
      <c r="G5" s="8"/>
      <c r="H5" s="8"/>
      <c r="I5" s="8"/>
      <c r="J5" s="8">
        <v>5</v>
      </c>
      <c r="K5" s="8">
        <v>4</v>
      </c>
      <c r="L5" s="8">
        <v>4</v>
      </c>
      <c r="M5" s="8"/>
      <c r="N5" s="8"/>
      <c r="O5" s="8"/>
      <c r="P5" s="8"/>
      <c r="Q5" s="8"/>
      <c r="R5" s="8"/>
      <c r="S5" s="8"/>
    </row>
    <row r="6" spans="2:19" ht="30" customHeight="1" x14ac:dyDescent="0.25">
      <c r="B6" s="7" t="s">
        <v>72</v>
      </c>
      <c r="C6" s="8"/>
      <c r="D6" s="8"/>
      <c r="E6" s="8"/>
      <c r="F6" s="8">
        <v>50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2:19" ht="30" customHeight="1" x14ac:dyDescent="0.25">
      <c r="B7" s="7" t="s">
        <v>76</v>
      </c>
      <c r="C7" s="8"/>
      <c r="D7" s="8"/>
      <c r="E7" s="8"/>
      <c r="F7" s="8"/>
      <c r="G7" s="8"/>
      <c r="H7" s="8"/>
      <c r="I7" s="8"/>
      <c r="J7" s="8"/>
      <c r="K7" s="8"/>
      <c r="L7" s="8"/>
      <c r="M7" s="8">
        <v>2.5</v>
      </c>
      <c r="N7" s="8">
        <v>0.1</v>
      </c>
      <c r="O7" s="8">
        <v>15</v>
      </c>
      <c r="P7" s="8"/>
      <c r="Q7" s="8"/>
      <c r="R7" s="8"/>
      <c r="S7" s="8"/>
    </row>
    <row r="8" spans="2:19" ht="30" customHeight="1" x14ac:dyDescent="0.25">
      <c r="B8" s="7" t="s">
        <v>25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>
        <v>40</v>
      </c>
    </row>
    <row r="9" spans="2:19" ht="30" customHeight="1" x14ac:dyDescent="0.25">
      <c r="B9" s="9" t="s">
        <v>20</v>
      </c>
      <c r="C9" s="8">
        <f t="shared" ref="C9:S9" si="0">SUM(C4:C8)</f>
        <v>45</v>
      </c>
      <c r="D9" s="8">
        <f t="shared" si="0"/>
        <v>45</v>
      </c>
      <c r="E9" s="8">
        <f t="shared" si="0"/>
        <v>100</v>
      </c>
      <c r="F9" s="8">
        <f t="shared" si="0"/>
        <v>50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5</v>
      </c>
      <c r="K9" s="8">
        <f t="shared" si="0"/>
        <v>4</v>
      </c>
      <c r="L9" s="8">
        <f t="shared" si="0"/>
        <v>4</v>
      </c>
      <c r="M9" s="8">
        <f t="shared" si="0"/>
        <v>2.5</v>
      </c>
      <c r="N9" s="8">
        <f t="shared" si="0"/>
        <v>0.1</v>
      </c>
      <c r="O9" s="8">
        <f t="shared" si="0"/>
        <v>15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40</v>
      </c>
    </row>
    <row r="10" spans="2:19" ht="30" customHeight="1" x14ac:dyDescent="0.25">
      <c r="B10" s="9" t="s">
        <v>69</v>
      </c>
      <c r="C10" s="44">
        <f>(C9*13184)/1000</f>
        <v>593.28</v>
      </c>
      <c r="D10" s="44">
        <f t="shared" ref="D10:S10" si="1">(D9*13184)/1000</f>
        <v>593.28</v>
      </c>
      <c r="E10" s="44">
        <f t="shared" si="1"/>
        <v>1318.4</v>
      </c>
      <c r="F10" s="44">
        <f t="shared" si="1"/>
        <v>659.2</v>
      </c>
      <c r="G10" s="44">
        <f t="shared" si="1"/>
        <v>0</v>
      </c>
      <c r="H10" s="44">
        <f t="shared" si="1"/>
        <v>0</v>
      </c>
      <c r="I10" s="44">
        <f t="shared" si="1"/>
        <v>0</v>
      </c>
      <c r="J10" s="44">
        <f t="shared" si="1"/>
        <v>65.92</v>
      </c>
      <c r="K10" s="44">
        <f t="shared" si="1"/>
        <v>52.735999999999997</v>
      </c>
      <c r="L10" s="44">
        <f t="shared" si="1"/>
        <v>52.735999999999997</v>
      </c>
      <c r="M10" s="44">
        <f t="shared" si="1"/>
        <v>32.96</v>
      </c>
      <c r="N10" s="44">
        <f t="shared" si="1"/>
        <v>1.3184</v>
      </c>
      <c r="O10" s="44">
        <f t="shared" si="1"/>
        <v>197.76</v>
      </c>
      <c r="P10" s="44">
        <f t="shared" si="1"/>
        <v>0</v>
      </c>
      <c r="Q10" s="44">
        <f t="shared" si="1"/>
        <v>0</v>
      </c>
      <c r="R10" s="44">
        <f t="shared" si="1"/>
        <v>0</v>
      </c>
      <c r="S10" s="44">
        <f t="shared" si="1"/>
        <v>527.36</v>
      </c>
    </row>
    <row r="14" spans="2:19" x14ac:dyDescent="0.25">
      <c r="I14" s="45" t="s">
        <v>22</v>
      </c>
    </row>
    <row r="15" spans="2:19" ht="15.75" x14ac:dyDescent="0.25">
      <c r="B15" s="1" t="s">
        <v>0</v>
      </c>
      <c r="C15" s="47" t="s">
        <v>1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2:19" ht="111" x14ac:dyDescent="0.25">
      <c r="B16" s="2" t="s">
        <v>2</v>
      </c>
      <c r="C16" s="4" t="s">
        <v>14</v>
      </c>
      <c r="D16" s="4" t="s">
        <v>11</v>
      </c>
      <c r="E16" s="10" t="s">
        <v>12</v>
      </c>
      <c r="F16" s="4" t="s">
        <v>65</v>
      </c>
      <c r="G16" s="4" t="s">
        <v>6</v>
      </c>
      <c r="H16" s="4" t="s">
        <v>8</v>
      </c>
      <c r="I16" s="11" t="s">
        <v>7</v>
      </c>
      <c r="J16" s="11" t="s">
        <v>82</v>
      </c>
      <c r="K16" s="6" t="s">
        <v>25</v>
      </c>
      <c r="L16" s="4" t="s">
        <v>53</v>
      </c>
      <c r="M16" s="4" t="s">
        <v>27</v>
      </c>
      <c r="N16" s="12" t="s">
        <v>24</v>
      </c>
      <c r="O16" s="6" t="s">
        <v>13</v>
      </c>
      <c r="P16" s="6" t="s">
        <v>80</v>
      </c>
      <c r="Q16" s="12" t="s">
        <v>27</v>
      </c>
      <c r="R16" s="12" t="s">
        <v>29</v>
      </c>
    </row>
    <row r="17" spans="2:19" ht="30" customHeight="1" x14ac:dyDescent="0.25">
      <c r="B17" s="7" t="s">
        <v>77</v>
      </c>
      <c r="C17" s="8">
        <v>100</v>
      </c>
      <c r="D17" s="8"/>
      <c r="E17" s="8">
        <v>1</v>
      </c>
      <c r="F17" s="8"/>
      <c r="G17" s="8"/>
      <c r="H17" s="13"/>
      <c r="I17" s="14"/>
      <c r="J17" s="8"/>
      <c r="K17" s="8"/>
      <c r="L17" s="8"/>
      <c r="M17" s="8"/>
      <c r="N17" s="15"/>
      <c r="O17" s="15"/>
      <c r="P17" s="15"/>
      <c r="Q17" s="15">
        <v>1</v>
      </c>
      <c r="R17" s="15"/>
    </row>
    <row r="18" spans="2:19" ht="30" customHeight="1" x14ac:dyDescent="0.25">
      <c r="B18" s="7" t="s">
        <v>114</v>
      </c>
      <c r="C18" s="8"/>
      <c r="D18" s="8">
        <v>5</v>
      </c>
      <c r="E18" s="8">
        <v>4</v>
      </c>
      <c r="F18" s="8"/>
      <c r="G18" s="8">
        <v>12.5</v>
      </c>
      <c r="H18" s="13">
        <v>6</v>
      </c>
      <c r="I18" s="14">
        <v>100</v>
      </c>
      <c r="J18" s="8">
        <v>17</v>
      </c>
      <c r="K18" s="8"/>
      <c r="L18" s="8">
        <v>5</v>
      </c>
      <c r="M18" s="8"/>
      <c r="N18" s="15">
        <v>43</v>
      </c>
      <c r="O18" s="14"/>
      <c r="P18" s="15"/>
      <c r="Q18" s="15"/>
      <c r="R18" s="15"/>
    </row>
    <row r="19" spans="2:19" ht="30" customHeight="1" x14ac:dyDescent="0.25">
      <c r="B19" s="7" t="s">
        <v>78</v>
      </c>
      <c r="C19" s="8"/>
      <c r="D19" s="8"/>
      <c r="E19" s="8"/>
      <c r="F19" s="8" t="s">
        <v>81</v>
      </c>
      <c r="G19" s="8"/>
      <c r="H19" s="13"/>
      <c r="I19" s="16"/>
      <c r="J19" s="8"/>
      <c r="K19" s="8"/>
      <c r="L19" s="8"/>
      <c r="M19" s="8"/>
      <c r="N19" s="15"/>
      <c r="O19" s="15"/>
      <c r="P19" s="15"/>
      <c r="Q19" s="15"/>
      <c r="R19" s="15"/>
    </row>
    <row r="20" spans="2:19" ht="30" customHeight="1" x14ac:dyDescent="0.25">
      <c r="B20" s="7" t="s">
        <v>79</v>
      </c>
      <c r="C20" s="8"/>
      <c r="D20" s="8"/>
      <c r="E20" s="8"/>
      <c r="F20" s="8"/>
      <c r="G20" s="8"/>
      <c r="H20" s="13"/>
      <c r="I20" s="14"/>
      <c r="J20" s="8"/>
      <c r="K20" s="17"/>
      <c r="L20" s="8"/>
      <c r="M20" s="8"/>
      <c r="N20" s="15"/>
      <c r="O20" s="15">
        <v>2.5</v>
      </c>
      <c r="P20" s="14">
        <v>0.1</v>
      </c>
      <c r="Q20" s="15"/>
      <c r="R20" s="15"/>
    </row>
    <row r="21" spans="2:19" ht="30" customHeight="1" x14ac:dyDescent="0.25">
      <c r="B21" s="7" t="s">
        <v>25</v>
      </c>
      <c r="C21" s="15"/>
      <c r="D21" s="15"/>
      <c r="E21" s="15"/>
      <c r="F21" s="15"/>
      <c r="G21" s="16"/>
      <c r="H21" s="17"/>
      <c r="I21" s="15"/>
      <c r="J21" s="15"/>
      <c r="K21" s="8">
        <v>40</v>
      </c>
      <c r="L21" s="14"/>
      <c r="M21" s="14"/>
      <c r="N21" s="14"/>
      <c r="O21" s="14"/>
      <c r="P21" s="29"/>
      <c r="Q21" s="15"/>
      <c r="R21" s="15"/>
    </row>
    <row r="22" spans="2:19" ht="30" customHeight="1" x14ac:dyDescent="0.25">
      <c r="B22" s="7"/>
      <c r="C22" s="8"/>
      <c r="D22" s="8"/>
      <c r="E22" s="8"/>
      <c r="F22" s="8"/>
      <c r="G22" s="8"/>
      <c r="H22" s="13"/>
      <c r="I22" s="8"/>
      <c r="J22" s="8"/>
      <c r="K22" s="8"/>
      <c r="L22" s="8"/>
      <c r="M22" s="8"/>
      <c r="N22" s="18"/>
      <c r="O22" s="19"/>
      <c r="P22" s="8"/>
      <c r="Q22" s="8"/>
      <c r="R22" s="8"/>
    </row>
    <row r="23" spans="2:19" ht="30" customHeight="1" x14ac:dyDescent="0.25">
      <c r="B23" s="7"/>
      <c r="C23" s="8"/>
      <c r="D23" s="8"/>
      <c r="E23" s="8"/>
      <c r="F23" s="8"/>
      <c r="G23" s="8"/>
      <c r="H23" s="13"/>
      <c r="I23" s="8"/>
      <c r="J23" s="8"/>
      <c r="K23" s="8"/>
      <c r="L23" s="8"/>
      <c r="M23" s="8"/>
      <c r="N23" s="18"/>
      <c r="O23" s="19"/>
      <c r="P23" s="8"/>
      <c r="Q23" s="8"/>
      <c r="R23" s="8"/>
    </row>
    <row r="24" spans="2:19" ht="30" customHeight="1" x14ac:dyDescent="0.25">
      <c r="B24" s="9" t="s">
        <v>20</v>
      </c>
      <c r="C24" s="8">
        <f t="shared" ref="C24:Q24" si="2">SUM(C17:C22)</f>
        <v>100</v>
      </c>
      <c r="D24" s="8">
        <f t="shared" si="2"/>
        <v>5</v>
      </c>
      <c r="E24" s="8">
        <f t="shared" si="2"/>
        <v>5</v>
      </c>
      <c r="F24" s="8">
        <f t="shared" si="2"/>
        <v>0</v>
      </c>
      <c r="G24" s="8">
        <f t="shared" si="2"/>
        <v>12.5</v>
      </c>
      <c r="H24" s="8">
        <f t="shared" si="2"/>
        <v>6</v>
      </c>
      <c r="I24" s="8">
        <f t="shared" si="2"/>
        <v>100</v>
      </c>
      <c r="J24" s="8">
        <f t="shared" si="2"/>
        <v>17</v>
      </c>
      <c r="K24" s="8">
        <f t="shared" si="2"/>
        <v>40</v>
      </c>
      <c r="L24" s="8">
        <f t="shared" si="2"/>
        <v>5</v>
      </c>
      <c r="M24" s="8">
        <f t="shared" si="2"/>
        <v>0</v>
      </c>
      <c r="N24" s="8">
        <f t="shared" si="2"/>
        <v>43</v>
      </c>
      <c r="O24" s="8">
        <f t="shared" si="2"/>
        <v>2.5</v>
      </c>
      <c r="P24" s="8">
        <f t="shared" si="2"/>
        <v>0.1</v>
      </c>
      <c r="Q24" s="8">
        <f t="shared" si="2"/>
        <v>1</v>
      </c>
      <c r="R24" s="8">
        <f>SUM(R17:R23)</f>
        <v>0</v>
      </c>
    </row>
    <row r="25" spans="2:19" ht="30" customHeight="1" x14ac:dyDescent="0.25">
      <c r="B25" s="41" t="s">
        <v>69</v>
      </c>
      <c r="C25" s="8">
        <f>(C24*13184)/1000</f>
        <v>1318.4</v>
      </c>
      <c r="D25" s="27">
        <f t="shared" ref="D25:R25" si="3">(D24*13184)/1000</f>
        <v>65.92</v>
      </c>
      <c r="E25" s="27">
        <f t="shared" si="3"/>
        <v>65.92</v>
      </c>
      <c r="F25" s="27">
        <f t="shared" si="3"/>
        <v>0</v>
      </c>
      <c r="G25" s="27">
        <f t="shared" si="3"/>
        <v>164.8</v>
      </c>
      <c r="H25" s="27">
        <f t="shared" si="3"/>
        <v>79.103999999999999</v>
      </c>
      <c r="I25" s="27">
        <f t="shared" si="3"/>
        <v>1318.4</v>
      </c>
      <c r="J25" s="27">
        <f t="shared" si="3"/>
        <v>224.12799999999999</v>
      </c>
      <c r="K25" s="44">
        <f t="shared" si="3"/>
        <v>527.36</v>
      </c>
      <c r="L25" s="44">
        <f t="shared" si="3"/>
        <v>65.92</v>
      </c>
      <c r="M25" s="44">
        <f t="shared" si="3"/>
        <v>0</v>
      </c>
      <c r="N25" s="44">
        <f t="shared" si="3"/>
        <v>566.91200000000003</v>
      </c>
      <c r="O25" s="27">
        <f t="shared" si="3"/>
        <v>32.96</v>
      </c>
      <c r="P25" s="38">
        <f t="shared" si="3"/>
        <v>1.3184</v>
      </c>
      <c r="Q25" s="27">
        <f t="shared" si="3"/>
        <v>13.183999999999999</v>
      </c>
      <c r="R25" s="27">
        <f t="shared" si="3"/>
        <v>0</v>
      </c>
    </row>
    <row r="29" spans="2:19" x14ac:dyDescent="0.25">
      <c r="I29" s="45" t="s">
        <v>34</v>
      </c>
    </row>
    <row r="30" spans="2:19" ht="15.75" x14ac:dyDescent="0.25">
      <c r="B30" s="1" t="s">
        <v>0</v>
      </c>
      <c r="C30" s="47" t="s">
        <v>1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9"/>
      <c r="S30" s="1"/>
    </row>
    <row r="31" spans="2:19" ht="111" x14ac:dyDescent="0.25">
      <c r="B31" s="2" t="s">
        <v>2</v>
      </c>
      <c r="C31" s="4" t="s">
        <v>85</v>
      </c>
      <c r="D31" s="4" t="s">
        <v>87</v>
      </c>
      <c r="E31" s="4" t="s">
        <v>4</v>
      </c>
      <c r="F31" s="4" t="s">
        <v>12</v>
      </c>
      <c r="G31" s="4" t="s">
        <v>37</v>
      </c>
      <c r="H31" s="4" t="s">
        <v>36</v>
      </c>
      <c r="I31" s="4" t="s">
        <v>89</v>
      </c>
      <c r="J31" s="4" t="s">
        <v>6</v>
      </c>
      <c r="K31" s="4" t="s">
        <v>8</v>
      </c>
      <c r="L31" s="4" t="s">
        <v>11</v>
      </c>
      <c r="M31" s="4" t="s">
        <v>82</v>
      </c>
      <c r="N31" s="4" t="s">
        <v>13</v>
      </c>
      <c r="O31" s="4" t="s">
        <v>88</v>
      </c>
      <c r="P31" s="4" t="s">
        <v>27</v>
      </c>
      <c r="Q31" s="4" t="s">
        <v>84</v>
      </c>
      <c r="R31" s="6" t="s">
        <v>80</v>
      </c>
      <c r="S31" s="12" t="s">
        <v>25</v>
      </c>
    </row>
    <row r="32" spans="2:19" ht="30" customHeight="1" x14ac:dyDescent="0.25">
      <c r="B32" s="7" t="s">
        <v>83</v>
      </c>
      <c r="C32" s="8">
        <v>50</v>
      </c>
      <c r="D32" s="8"/>
      <c r="E32" s="8"/>
      <c r="F32" s="8">
        <v>1</v>
      </c>
      <c r="G32" s="8">
        <v>15</v>
      </c>
      <c r="H32" s="8"/>
      <c r="I32" s="8">
        <v>10</v>
      </c>
      <c r="J32" s="8"/>
      <c r="K32" s="8"/>
      <c r="L32" s="8"/>
      <c r="M32" s="8"/>
      <c r="N32" s="8">
        <v>1</v>
      </c>
      <c r="O32" s="8"/>
      <c r="P32" s="8"/>
      <c r="Q32" s="8"/>
      <c r="R32" s="8"/>
      <c r="S32" s="8"/>
    </row>
    <row r="33" spans="2:19" ht="30" customHeight="1" x14ac:dyDescent="0.25">
      <c r="B33" s="7" t="s">
        <v>86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>
        <v>2.5</v>
      </c>
      <c r="O33" s="8"/>
      <c r="P33" s="8"/>
      <c r="Q33" s="8"/>
      <c r="R33" s="8">
        <v>1</v>
      </c>
      <c r="S33" s="8"/>
    </row>
    <row r="34" spans="2:19" ht="30" customHeight="1" x14ac:dyDescent="0.25">
      <c r="B34" s="7" t="s">
        <v>45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>
        <v>40</v>
      </c>
    </row>
    <row r="35" spans="2:19" ht="30" customHeight="1" x14ac:dyDescent="0.25">
      <c r="B35" s="7" t="s">
        <v>59</v>
      </c>
      <c r="C35" s="8"/>
      <c r="D35" s="8">
        <v>26</v>
      </c>
      <c r="E35" s="8">
        <v>19</v>
      </c>
      <c r="F35" s="8">
        <v>1</v>
      </c>
      <c r="G35" s="8"/>
      <c r="H35" s="8"/>
      <c r="I35" s="8"/>
      <c r="J35" s="8">
        <v>12</v>
      </c>
      <c r="K35" s="8">
        <v>16</v>
      </c>
      <c r="L35" s="8">
        <v>7</v>
      </c>
      <c r="M35" s="8">
        <v>19</v>
      </c>
      <c r="N35" s="8"/>
      <c r="O35" s="8">
        <v>20</v>
      </c>
      <c r="P35" s="8"/>
      <c r="Q35" s="8"/>
      <c r="R35" s="8"/>
      <c r="S35" s="8"/>
    </row>
    <row r="36" spans="2:19" ht="30" customHeight="1" x14ac:dyDescent="0.25">
      <c r="B36" s="7" t="s">
        <v>84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 t="s">
        <v>81</v>
      </c>
      <c r="R36" s="8"/>
      <c r="S36" s="8"/>
    </row>
    <row r="37" spans="2:19" ht="30" customHeight="1" x14ac:dyDescent="0.25">
      <c r="B37" s="9" t="s">
        <v>20</v>
      </c>
      <c r="C37" s="8">
        <f t="shared" ref="C37:S37" si="4">SUM(C32:C36)</f>
        <v>50</v>
      </c>
      <c r="D37" s="8">
        <f t="shared" si="4"/>
        <v>26</v>
      </c>
      <c r="E37" s="8">
        <f t="shared" si="4"/>
        <v>19</v>
      </c>
      <c r="F37" s="8">
        <f t="shared" si="4"/>
        <v>2</v>
      </c>
      <c r="G37" s="8">
        <f t="shared" si="4"/>
        <v>15</v>
      </c>
      <c r="H37" s="8">
        <f t="shared" si="4"/>
        <v>0</v>
      </c>
      <c r="I37" s="8">
        <f t="shared" si="4"/>
        <v>10</v>
      </c>
      <c r="J37" s="8">
        <f t="shared" si="4"/>
        <v>12</v>
      </c>
      <c r="K37" s="8">
        <f t="shared" si="4"/>
        <v>16</v>
      </c>
      <c r="L37" s="8">
        <f t="shared" si="4"/>
        <v>7</v>
      </c>
      <c r="M37" s="8">
        <f t="shared" si="4"/>
        <v>19</v>
      </c>
      <c r="N37" s="8">
        <f t="shared" si="4"/>
        <v>3.5</v>
      </c>
      <c r="O37" s="8">
        <f t="shared" si="4"/>
        <v>20</v>
      </c>
      <c r="P37" s="8">
        <f t="shared" si="4"/>
        <v>0</v>
      </c>
      <c r="Q37" s="8">
        <f t="shared" si="4"/>
        <v>0</v>
      </c>
      <c r="R37" s="8">
        <f t="shared" si="4"/>
        <v>1</v>
      </c>
      <c r="S37" s="8">
        <f t="shared" si="4"/>
        <v>40</v>
      </c>
    </row>
    <row r="38" spans="2:19" ht="30" customHeight="1" x14ac:dyDescent="0.25">
      <c r="B38" s="41" t="s">
        <v>69</v>
      </c>
      <c r="C38" s="8">
        <f>(C37*13184)/1000</f>
        <v>659.2</v>
      </c>
      <c r="D38" s="27">
        <f t="shared" ref="D38:S38" si="5">(D37*13184)/1000</f>
        <v>342.78399999999999</v>
      </c>
      <c r="E38" s="44">
        <f t="shared" si="5"/>
        <v>250.49600000000001</v>
      </c>
      <c r="F38" s="44">
        <f t="shared" si="5"/>
        <v>26.367999999999999</v>
      </c>
      <c r="G38" s="27">
        <f t="shared" si="5"/>
        <v>197.76</v>
      </c>
      <c r="H38" s="44">
        <f t="shared" si="5"/>
        <v>0</v>
      </c>
      <c r="I38" s="27">
        <f t="shared" si="5"/>
        <v>131.84</v>
      </c>
      <c r="J38" s="44">
        <f t="shared" si="5"/>
        <v>158.208</v>
      </c>
      <c r="K38" s="44">
        <f t="shared" si="5"/>
        <v>210.94399999999999</v>
      </c>
      <c r="L38" s="44">
        <f t="shared" si="5"/>
        <v>92.287999999999997</v>
      </c>
      <c r="M38" s="27">
        <f t="shared" si="5"/>
        <v>250.49600000000001</v>
      </c>
      <c r="N38" s="38">
        <f t="shared" si="5"/>
        <v>46.143999999999998</v>
      </c>
      <c r="O38" s="27">
        <f t="shared" si="5"/>
        <v>263.68</v>
      </c>
      <c r="P38" s="44">
        <f t="shared" si="5"/>
        <v>0</v>
      </c>
      <c r="Q38" s="27">
        <f t="shared" si="5"/>
        <v>0</v>
      </c>
      <c r="R38" s="44">
        <f t="shared" si="5"/>
        <v>13.183999999999999</v>
      </c>
      <c r="S38" s="27">
        <f t="shared" si="5"/>
        <v>527.36</v>
      </c>
    </row>
    <row r="42" spans="2:19" x14ac:dyDescent="0.25">
      <c r="I42" s="45" t="s">
        <v>41</v>
      </c>
    </row>
    <row r="43" spans="2:19" ht="15.75" x14ac:dyDescent="0.25">
      <c r="B43" s="1" t="s">
        <v>0</v>
      </c>
      <c r="C43" s="47" t="s">
        <v>1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9"/>
      <c r="S43" s="1"/>
    </row>
    <row r="44" spans="2:19" ht="111" x14ac:dyDescent="0.25">
      <c r="B44" s="2" t="s">
        <v>2</v>
      </c>
      <c r="C44" s="20" t="s">
        <v>6</v>
      </c>
      <c r="D44" s="21" t="s">
        <v>24</v>
      </c>
      <c r="E44" s="21" t="s">
        <v>4</v>
      </c>
      <c r="F44" s="21" t="s">
        <v>13</v>
      </c>
      <c r="G44" s="21" t="s">
        <v>12</v>
      </c>
      <c r="H44" s="21" t="s">
        <v>7</v>
      </c>
      <c r="I44" s="22" t="s">
        <v>26</v>
      </c>
      <c r="J44" s="21" t="s">
        <v>8</v>
      </c>
      <c r="K44" s="21" t="s">
        <v>11</v>
      </c>
      <c r="L44" s="4" t="s">
        <v>10</v>
      </c>
      <c r="M44" s="4" t="s">
        <v>23</v>
      </c>
      <c r="N44" s="4" t="s">
        <v>27</v>
      </c>
      <c r="O44" s="4" t="s">
        <v>5</v>
      </c>
      <c r="P44" s="21" t="s">
        <v>29</v>
      </c>
      <c r="Q44" s="21" t="s">
        <v>28</v>
      </c>
      <c r="R44" s="21" t="s">
        <v>17</v>
      </c>
      <c r="S44" s="4" t="s">
        <v>44</v>
      </c>
    </row>
    <row r="45" spans="2:19" ht="30" customHeight="1" x14ac:dyDescent="0.25">
      <c r="B45" s="23" t="s">
        <v>30</v>
      </c>
      <c r="C45" s="8"/>
      <c r="D45" s="8"/>
      <c r="E45" s="8">
        <v>54</v>
      </c>
      <c r="F45" s="8"/>
      <c r="G45" s="8">
        <v>2</v>
      </c>
      <c r="H45" s="8"/>
      <c r="I45" s="14"/>
      <c r="J45" s="8"/>
      <c r="K45" s="8">
        <v>4</v>
      </c>
      <c r="L45" s="14"/>
      <c r="M45" s="14"/>
      <c r="N45" s="14"/>
      <c r="O45" s="14"/>
      <c r="P45" s="8"/>
      <c r="Q45" s="8"/>
      <c r="R45" s="8"/>
      <c r="S45" s="8"/>
    </row>
    <row r="46" spans="2:19" ht="30" customHeight="1" x14ac:dyDescent="0.25">
      <c r="B46" s="23" t="s">
        <v>62</v>
      </c>
      <c r="C46" s="8">
        <v>10</v>
      </c>
      <c r="D46" s="8"/>
      <c r="E46" s="8"/>
      <c r="F46" s="14"/>
      <c r="G46" s="14">
        <v>4</v>
      </c>
      <c r="H46" s="8">
        <v>53.4</v>
      </c>
      <c r="I46" s="8"/>
      <c r="J46" s="8">
        <v>9.6</v>
      </c>
      <c r="K46" s="8">
        <v>4</v>
      </c>
      <c r="L46" s="14">
        <v>10</v>
      </c>
      <c r="M46" s="14">
        <v>16.2</v>
      </c>
      <c r="N46" s="14"/>
      <c r="O46" s="14"/>
      <c r="P46" s="8"/>
      <c r="Q46" s="8"/>
      <c r="R46" s="8"/>
      <c r="S46" s="8"/>
    </row>
    <row r="47" spans="2:19" ht="30" customHeight="1" x14ac:dyDescent="0.25">
      <c r="B47" s="7" t="s">
        <v>31</v>
      </c>
      <c r="C47" s="8"/>
      <c r="D47" s="8">
        <v>30</v>
      </c>
      <c r="E47" s="8"/>
      <c r="F47" s="14"/>
      <c r="G47" s="14">
        <v>2</v>
      </c>
      <c r="H47" s="8"/>
      <c r="I47" s="8"/>
      <c r="J47" s="8">
        <v>18</v>
      </c>
      <c r="K47" s="8"/>
      <c r="L47" s="14"/>
      <c r="M47" s="14"/>
      <c r="N47" s="14"/>
      <c r="O47" s="14"/>
      <c r="P47" s="8"/>
      <c r="Q47" s="8"/>
      <c r="R47" s="8"/>
      <c r="S47" s="8"/>
    </row>
    <row r="48" spans="2:19" ht="30" customHeight="1" x14ac:dyDescent="0.25">
      <c r="B48" s="7" t="s">
        <v>32</v>
      </c>
      <c r="C48" s="8"/>
      <c r="D48" s="8"/>
      <c r="E48" s="8"/>
      <c r="F48" s="14"/>
      <c r="G48" s="14">
        <v>2</v>
      </c>
      <c r="H48" s="8"/>
      <c r="I48" s="8">
        <v>100</v>
      </c>
      <c r="J48" s="8"/>
      <c r="K48" s="8"/>
      <c r="L48" s="14"/>
      <c r="M48" s="14"/>
      <c r="N48" s="14">
        <v>1</v>
      </c>
      <c r="O48" s="14"/>
      <c r="P48" s="8"/>
      <c r="Q48" s="8"/>
      <c r="R48" s="8"/>
      <c r="S48" s="8"/>
    </row>
    <row r="49" spans="2:21" ht="30" customHeight="1" x14ac:dyDescent="0.25">
      <c r="B49" s="7" t="s">
        <v>90</v>
      </c>
      <c r="C49" s="8"/>
      <c r="D49" s="8"/>
      <c r="E49" s="8"/>
      <c r="F49" s="14"/>
      <c r="G49" s="14"/>
      <c r="H49" s="8"/>
      <c r="I49" s="8"/>
      <c r="J49" s="8"/>
      <c r="K49" s="8"/>
      <c r="L49" s="14"/>
      <c r="M49" s="14"/>
      <c r="N49" s="14"/>
      <c r="O49" s="14"/>
      <c r="P49" s="8" t="s">
        <v>81</v>
      </c>
      <c r="Q49" s="8"/>
      <c r="R49" s="8"/>
      <c r="S49" s="8"/>
    </row>
    <row r="50" spans="2:21" ht="30" customHeight="1" x14ac:dyDescent="0.25">
      <c r="B50" s="7" t="s">
        <v>33</v>
      </c>
      <c r="C50" s="8"/>
      <c r="D50" s="8"/>
      <c r="E50" s="8"/>
      <c r="F50" s="8">
        <v>20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>
        <v>15</v>
      </c>
      <c r="R50" s="8">
        <v>0.2</v>
      </c>
      <c r="S50" s="8"/>
    </row>
    <row r="51" spans="2:21" ht="30" customHeight="1" x14ac:dyDescent="0.25">
      <c r="B51" s="7" t="s">
        <v>45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>
        <v>40</v>
      </c>
    </row>
    <row r="52" spans="2:21" ht="30" customHeight="1" x14ac:dyDescent="0.25">
      <c r="B52" s="9" t="s">
        <v>20</v>
      </c>
      <c r="C52" s="8">
        <f t="shared" ref="C52:R52" si="6">SUM(C45:C50)</f>
        <v>10</v>
      </c>
      <c r="D52" s="8">
        <f t="shared" si="6"/>
        <v>30</v>
      </c>
      <c r="E52" s="8">
        <f t="shared" si="6"/>
        <v>54</v>
      </c>
      <c r="F52" s="8">
        <f t="shared" si="6"/>
        <v>20</v>
      </c>
      <c r="G52" s="8">
        <f t="shared" si="6"/>
        <v>10</v>
      </c>
      <c r="H52" s="8">
        <f t="shared" si="6"/>
        <v>53.4</v>
      </c>
      <c r="I52" s="8">
        <f t="shared" si="6"/>
        <v>100</v>
      </c>
      <c r="J52" s="8">
        <f t="shared" si="6"/>
        <v>27.6</v>
      </c>
      <c r="K52" s="8">
        <f t="shared" si="6"/>
        <v>8</v>
      </c>
      <c r="L52" s="8">
        <f t="shared" si="6"/>
        <v>10</v>
      </c>
      <c r="M52" s="8">
        <f t="shared" si="6"/>
        <v>16.2</v>
      </c>
      <c r="N52" s="8">
        <f t="shared" si="6"/>
        <v>1</v>
      </c>
      <c r="O52" s="8">
        <f t="shared" si="6"/>
        <v>0</v>
      </c>
      <c r="P52" s="8">
        <f t="shared" si="6"/>
        <v>0</v>
      </c>
      <c r="Q52" s="8">
        <f t="shared" si="6"/>
        <v>15</v>
      </c>
      <c r="R52" s="8">
        <f t="shared" si="6"/>
        <v>0.2</v>
      </c>
      <c r="S52" s="8">
        <f>SUM(S45:S51)</f>
        <v>40</v>
      </c>
    </row>
    <row r="53" spans="2:21" ht="30" customHeight="1" x14ac:dyDescent="0.25">
      <c r="B53" s="41" t="s">
        <v>69</v>
      </c>
      <c r="C53" s="8">
        <f>(C52*13184)/1000</f>
        <v>131.84</v>
      </c>
      <c r="D53" s="44">
        <f t="shared" ref="D53:S53" si="7">(D52*13184)/1000</f>
        <v>395.52</v>
      </c>
      <c r="E53" s="44">
        <f t="shared" si="7"/>
        <v>711.93600000000004</v>
      </c>
      <c r="F53" s="27">
        <f t="shared" si="7"/>
        <v>263.68</v>
      </c>
      <c r="G53" s="27">
        <f t="shared" si="7"/>
        <v>131.84</v>
      </c>
      <c r="H53" s="27">
        <f t="shared" si="7"/>
        <v>704.02559999999994</v>
      </c>
      <c r="I53" s="27">
        <f t="shared" si="7"/>
        <v>1318.4</v>
      </c>
      <c r="J53" s="38">
        <f t="shared" si="7"/>
        <v>363.8784</v>
      </c>
      <c r="K53" s="44">
        <f t="shared" si="7"/>
        <v>105.47199999999999</v>
      </c>
      <c r="L53" s="44">
        <f t="shared" si="7"/>
        <v>131.84</v>
      </c>
      <c r="M53" s="27">
        <f t="shared" si="7"/>
        <v>213.58079999999998</v>
      </c>
      <c r="N53" s="44">
        <f t="shared" si="7"/>
        <v>13.183999999999999</v>
      </c>
      <c r="O53" s="27">
        <f t="shared" si="7"/>
        <v>0</v>
      </c>
      <c r="P53" s="44">
        <f t="shared" si="7"/>
        <v>0</v>
      </c>
      <c r="Q53" s="27">
        <f t="shared" si="7"/>
        <v>197.76</v>
      </c>
      <c r="R53" s="44">
        <f t="shared" si="7"/>
        <v>2.6368</v>
      </c>
      <c r="S53" s="27">
        <f t="shared" si="7"/>
        <v>527.36</v>
      </c>
    </row>
    <row r="57" spans="2:21" x14ac:dyDescent="0.25">
      <c r="I57" s="45" t="s">
        <v>46</v>
      </c>
    </row>
    <row r="58" spans="2:21" ht="15.75" x14ac:dyDescent="0.25">
      <c r="B58" s="1" t="s">
        <v>0</v>
      </c>
      <c r="C58" s="47" t="s">
        <v>1</v>
      </c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9"/>
      <c r="S58" s="1"/>
      <c r="T58" s="4"/>
      <c r="U58" s="1"/>
    </row>
    <row r="59" spans="2:21" ht="111" x14ac:dyDescent="0.25">
      <c r="B59" s="2" t="s">
        <v>2</v>
      </c>
      <c r="C59" s="4" t="s">
        <v>92</v>
      </c>
      <c r="D59" s="4" t="s">
        <v>8</v>
      </c>
      <c r="E59" s="4" t="s">
        <v>11</v>
      </c>
      <c r="F59" s="4" t="s">
        <v>12</v>
      </c>
      <c r="G59" s="4" t="s">
        <v>24</v>
      </c>
      <c r="H59" s="4" t="s">
        <v>14</v>
      </c>
      <c r="I59" s="4" t="s">
        <v>10</v>
      </c>
      <c r="J59" s="4" t="s">
        <v>38</v>
      </c>
      <c r="K59" s="5" t="s">
        <v>47</v>
      </c>
      <c r="L59" s="4" t="s">
        <v>89</v>
      </c>
      <c r="M59" s="4" t="s">
        <v>73</v>
      </c>
      <c r="N59" s="4" t="s">
        <v>7</v>
      </c>
      <c r="O59" s="4" t="s">
        <v>40</v>
      </c>
      <c r="P59" s="4" t="s">
        <v>42</v>
      </c>
      <c r="Q59" s="4" t="s">
        <v>27</v>
      </c>
      <c r="R59" s="21" t="s">
        <v>28</v>
      </c>
      <c r="S59" s="4" t="s">
        <v>13</v>
      </c>
      <c r="T59" s="4" t="s">
        <v>17</v>
      </c>
      <c r="U59" s="4" t="s">
        <v>25</v>
      </c>
    </row>
    <row r="60" spans="2:21" ht="30" customHeight="1" x14ac:dyDescent="0.25">
      <c r="B60" s="7" t="s">
        <v>91</v>
      </c>
      <c r="C60" s="8">
        <v>10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2:21" ht="30" customHeight="1" x14ac:dyDescent="0.25">
      <c r="B61" s="7" t="s">
        <v>93</v>
      </c>
      <c r="C61" s="8"/>
      <c r="D61" s="8"/>
      <c r="E61" s="8"/>
      <c r="F61" s="8">
        <v>1</v>
      </c>
      <c r="G61" s="8"/>
      <c r="H61" s="8"/>
      <c r="I61" s="8"/>
      <c r="J61" s="8"/>
      <c r="K61" s="8"/>
      <c r="L61" s="8">
        <v>50</v>
      </c>
      <c r="M61" s="8"/>
      <c r="N61" s="8"/>
      <c r="O61" s="8"/>
      <c r="P61" s="8"/>
      <c r="Q61" s="8">
        <v>1</v>
      </c>
      <c r="R61" s="8"/>
      <c r="S61" s="8">
        <v>1</v>
      </c>
      <c r="T61" s="8"/>
      <c r="U61" s="8"/>
    </row>
    <row r="62" spans="2:21" ht="30" customHeight="1" x14ac:dyDescent="0.25">
      <c r="B62" s="7" t="s">
        <v>72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>
        <v>50</v>
      </c>
      <c r="N62" s="8"/>
      <c r="O62" s="8"/>
      <c r="P62" s="8"/>
      <c r="Q62" s="8"/>
      <c r="R62" s="8"/>
      <c r="S62" s="8"/>
      <c r="T62" s="8"/>
      <c r="U62" s="8"/>
    </row>
    <row r="63" spans="2:21" ht="30" customHeight="1" x14ac:dyDescent="0.25">
      <c r="B63" s="7" t="s">
        <v>33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>
        <v>15</v>
      </c>
      <c r="S63" s="8">
        <v>20</v>
      </c>
      <c r="T63" s="8">
        <v>0.2</v>
      </c>
      <c r="U63" s="8"/>
    </row>
    <row r="64" spans="2:21" ht="30" customHeight="1" x14ac:dyDescent="0.25">
      <c r="B64" s="7" t="s">
        <v>25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>
        <v>40</v>
      </c>
    </row>
    <row r="65" spans="2:21" ht="30" customHeight="1" x14ac:dyDescent="0.25">
      <c r="B65" s="7" t="s">
        <v>40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 t="s">
        <v>94</v>
      </c>
      <c r="P65" s="8"/>
      <c r="Q65" s="8"/>
      <c r="R65" s="8"/>
      <c r="S65" s="8"/>
      <c r="T65" s="8"/>
      <c r="U65" s="8"/>
    </row>
    <row r="66" spans="2:21" ht="30" customHeight="1" x14ac:dyDescent="0.25">
      <c r="B66" s="9" t="s">
        <v>20</v>
      </c>
      <c r="C66" s="8">
        <f t="shared" ref="C66:U66" si="8">SUM(C60:C65)</f>
        <v>10</v>
      </c>
      <c r="D66" s="8">
        <f t="shared" si="8"/>
        <v>0</v>
      </c>
      <c r="E66" s="8">
        <f t="shared" si="8"/>
        <v>0</v>
      </c>
      <c r="F66" s="8">
        <f t="shared" si="8"/>
        <v>1</v>
      </c>
      <c r="G66" s="8">
        <f t="shared" si="8"/>
        <v>0</v>
      </c>
      <c r="H66" s="8">
        <f t="shared" si="8"/>
        <v>0</v>
      </c>
      <c r="I66" s="8">
        <f t="shared" si="8"/>
        <v>0</v>
      </c>
      <c r="J66" s="8">
        <f t="shared" si="8"/>
        <v>0</v>
      </c>
      <c r="K66" s="8">
        <f t="shared" si="8"/>
        <v>0</v>
      </c>
      <c r="L66" s="8">
        <f t="shared" si="8"/>
        <v>50</v>
      </c>
      <c r="M66" s="8">
        <f t="shared" si="8"/>
        <v>50</v>
      </c>
      <c r="N66" s="8">
        <f t="shared" si="8"/>
        <v>0</v>
      </c>
      <c r="O66" s="8">
        <f t="shared" si="8"/>
        <v>0</v>
      </c>
      <c r="P66" s="8">
        <f t="shared" si="8"/>
        <v>0</v>
      </c>
      <c r="Q66" s="8">
        <f t="shared" si="8"/>
        <v>1</v>
      </c>
      <c r="R66" s="8">
        <f t="shared" si="8"/>
        <v>15</v>
      </c>
      <c r="S66" s="8">
        <f t="shared" si="8"/>
        <v>21</v>
      </c>
      <c r="T66" s="8">
        <f t="shared" si="8"/>
        <v>0.2</v>
      </c>
      <c r="U66" s="8">
        <f t="shared" si="8"/>
        <v>40</v>
      </c>
    </row>
    <row r="67" spans="2:21" ht="30" customHeight="1" x14ac:dyDescent="0.25">
      <c r="B67" s="41" t="s">
        <v>69</v>
      </c>
      <c r="C67" s="8">
        <f>(C66*13184)/1000</f>
        <v>131.84</v>
      </c>
      <c r="D67" s="27">
        <f t="shared" ref="D67:U67" si="9">(D66*13184)/1000</f>
        <v>0</v>
      </c>
      <c r="E67" s="27">
        <f t="shared" si="9"/>
        <v>0</v>
      </c>
      <c r="F67" s="27">
        <f t="shared" si="9"/>
        <v>13.183999999999999</v>
      </c>
      <c r="G67" s="27">
        <f t="shared" si="9"/>
        <v>0</v>
      </c>
      <c r="H67" s="27">
        <f t="shared" si="9"/>
        <v>0</v>
      </c>
      <c r="I67" s="44">
        <f t="shared" si="9"/>
        <v>0</v>
      </c>
      <c r="J67" s="44">
        <f t="shared" si="9"/>
        <v>0</v>
      </c>
      <c r="K67" s="44">
        <f t="shared" si="9"/>
        <v>0</v>
      </c>
      <c r="L67" s="44">
        <f t="shared" si="9"/>
        <v>659.2</v>
      </c>
      <c r="M67" s="27">
        <f t="shared" si="9"/>
        <v>659.2</v>
      </c>
      <c r="N67" s="44">
        <f t="shared" si="9"/>
        <v>0</v>
      </c>
      <c r="O67" s="27">
        <f t="shared" si="9"/>
        <v>0</v>
      </c>
      <c r="P67" s="44">
        <f t="shared" si="9"/>
        <v>0</v>
      </c>
      <c r="Q67" s="44">
        <f t="shared" si="9"/>
        <v>13.183999999999999</v>
      </c>
      <c r="R67" s="27">
        <f t="shared" si="9"/>
        <v>197.76</v>
      </c>
      <c r="S67" s="27">
        <f t="shared" si="9"/>
        <v>276.86399999999998</v>
      </c>
      <c r="T67" s="44">
        <f t="shared" si="9"/>
        <v>2.6368</v>
      </c>
      <c r="U67" s="27">
        <f t="shared" si="9"/>
        <v>527.36</v>
      </c>
    </row>
    <row r="71" spans="2:21" x14ac:dyDescent="0.25">
      <c r="I71" s="45" t="s">
        <v>51</v>
      </c>
    </row>
    <row r="72" spans="2:21" ht="15.75" customHeight="1" x14ac:dyDescent="0.25">
      <c r="B72" s="1" t="s">
        <v>0</v>
      </c>
      <c r="C72" s="50" t="s">
        <v>1</v>
      </c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</row>
    <row r="73" spans="2:21" ht="111" x14ac:dyDescent="0.25">
      <c r="B73" s="2" t="s">
        <v>2</v>
      </c>
      <c r="C73" s="20" t="s">
        <v>5</v>
      </c>
      <c r="D73" s="21" t="s">
        <v>97</v>
      </c>
      <c r="E73" s="21" t="s">
        <v>13</v>
      </c>
      <c r="F73" s="21" t="s">
        <v>11</v>
      </c>
      <c r="G73" s="21" t="s">
        <v>12</v>
      </c>
      <c r="H73" s="21" t="s">
        <v>36</v>
      </c>
      <c r="I73" s="21" t="s">
        <v>53</v>
      </c>
      <c r="J73" s="21" t="s">
        <v>8</v>
      </c>
      <c r="K73" s="21" t="s">
        <v>52</v>
      </c>
      <c r="L73" s="21" t="s">
        <v>53</v>
      </c>
      <c r="M73" s="21" t="s">
        <v>54</v>
      </c>
      <c r="N73" s="21" t="s">
        <v>27</v>
      </c>
      <c r="O73" s="21" t="s">
        <v>55</v>
      </c>
      <c r="P73" s="21" t="s">
        <v>35</v>
      </c>
      <c r="Q73" s="21" t="s">
        <v>98</v>
      </c>
      <c r="R73" s="21" t="s">
        <v>75</v>
      </c>
      <c r="S73" s="21" t="s">
        <v>25</v>
      </c>
      <c r="T73" s="4" t="s">
        <v>49</v>
      </c>
    </row>
    <row r="74" spans="2:21" ht="30" customHeight="1" x14ac:dyDescent="0.25">
      <c r="B74" s="7" t="s">
        <v>95</v>
      </c>
      <c r="C74" s="8">
        <v>50</v>
      </c>
      <c r="D74" s="8">
        <v>10</v>
      </c>
      <c r="E74" s="8"/>
      <c r="F74" s="8">
        <v>7</v>
      </c>
      <c r="G74" s="8">
        <v>1</v>
      </c>
      <c r="H74" s="8">
        <v>0.25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2:21" ht="30" customHeight="1" x14ac:dyDescent="0.25">
      <c r="B75" s="7" t="s">
        <v>96</v>
      </c>
      <c r="C75" s="8"/>
      <c r="D75" s="8"/>
      <c r="E75" s="8"/>
      <c r="F75" s="14"/>
      <c r="G75" s="8">
        <v>1</v>
      </c>
      <c r="H75" s="8" t="s">
        <v>81</v>
      </c>
      <c r="I75" s="8"/>
      <c r="J75" s="8"/>
      <c r="K75" s="8"/>
      <c r="L75" s="8"/>
      <c r="M75" s="8"/>
      <c r="N75" s="8">
        <v>1</v>
      </c>
      <c r="O75" s="8"/>
      <c r="P75" s="8"/>
      <c r="Q75" s="8"/>
      <c r="R75" s="8"/>
      <c r="S75" s="8"/>
      <c r="T75" s="8"/>
    </row>
    <row r="76" spans="2:21" ht="30" customHeight="1" x14ac:dyDescent="0.25">
      <c r="B76" s="7" t="s">
        <v>76</v>
      </c>
      <c r="C76" s="8"/>
      <c r="D76" s="8"/>
      <c r="E76" s="8">
        <v>2.5</v>
      </c>
      <c r="F76" s="14"/>
      <c r="G76" s="8"/>
      <c r="H76" s="8"/>
      <c r="I76" s="8"/>
      <c r="J76" s="8"/>
      <c r="K76" s="8"/>
      <c r="L76" s="8"/>
      <c r="M76" s="8"/>
      <c r="N76" s="8"/>
      <c r="O76" s="8"/>
      <c r="P76" s="8"/>
      <c r="Q76" s="8">
        <v>0.1</v>
      </c>
      <c r="R76" s="8">
        <v>15</v>
      </c>
      <c r="S76" s="8"/>
      <c r="T76" s="8"/>
    </row>
    <row r="77" spans="2:21" ht="30" customHeight="1" x14ac:dyDescent="0.25">
      <c r="B77" s="7" t="s">
        <v>99</v>
      </c>
      <c r="C77" s="8"/>
      <c r="D77" s="8"/>
      <c r="E77" s="8"/>
      <c r="F77" s="14"/>
      <c r="G77" s="8">
        <v>1</v>
      </c>
      <c r="H77" s="8"/>
      <c r="I77" s="8">
        <v>100</v>
      </c>
      <c r="J77" s="8"/>
      <c r="K77" s="8"/>
      <c r="L77" s="8"/>
      <c r="M77" s="8"/>
      <c r="N77" s="8">
        <v>2</v>
      </c>
      <c r="O77" s="8"/>
      <c r="P77" s="8"/>
      <c r="Q77" s="8"/>
      <c r="R77" s="8"/>
      <c r="S77" s="8"/>
      <c r="T77" s="8"/>
    </row>
    <row r="78" spans="2:21" ht="30" customHeight="1" x14ac:dyDescent="0.25">
      <c r="B78" s="7" t="s">
        <v>49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 t="s">
        <v>81</v>
      </c>
    </row>
    <row r="79" spans="2:21" ht="30" customHeight="1" x14ac:dyDescent="0.25">
      <c r="B79" s="7" t="s">
        <v>45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>
        <v>60</v>
      </c>
      <c r="T79" s="8"/>
    </row>
    <row r="80" spans="2:21" ht="30" customHeight="1" x14ac:dyDescent="0.25">
      <c r="B80" s="7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2:23" ht="30" customHeight="1" x14ac:dyDescent="0.25">
      <c r="B81" s="9" t="s">
        <v>20</v>
      </c>
      <c r="C81" s="8">
        <f t="shared" ref="C81:S81" si="10">SUM(C74:C79)</f>
        <v>50</v>
      </c>
      <c r="D81" s="8">
        <f t="shared" si="10"/>
        <v>10</v>
      </c>
      <c r="E81" s="8">
        <f t="shared" si="10"/>
        <v>2.5</v>
      </c>
      <c r="F81" s="8">
        <f t="shared" si="10"/>
        <v>7</v>
      </c>
      <c r="G81" s="8">
        <f t="shared" si="10"/>
        <v>3</v>
      </c>
      <c r="H81" s="8">
        <f t="shared" si="10"/>
        <v>0.25</v>
      </c>
      <c r="I81" s="8">
        <f t="shared" si="10"/>
        <v>100</v>
      </c>
      <c r="J81" s="8">
        <f t="shared" si="10"/>
        <v>0</v>
      </c>
      <c r="K81" s="8">
        <f t="shared" si="10"/>
        <v>0</v>
      </c>
      <c r="L81" s="8">
        <f t="shared" si="10"/>
        <v>0</v>
      </c>
      <c r="M81" s="8">
        <f t="shared" si="10"/>
        <v>0</v>
      </c>
      <c r="N81" s="8">
        <f t="shared" si="10"/>
        <v>3</v>
      </c>
      <c r="O81" s="8">
        <f t="shared" si="10"/>
        <v>0</v>
      </c>
      <c r="P81" s="8">
        <f t="shared" si="10"/>
        <v>0</v>
      </c>
      <c r="Q81" s="8">
        <f t="shared" si="10"/>
        <v>0.1</v>
      </c>
      <c r="R81" s="8">
        <f t="shared" si="10"/>
        <v>15</v>
      </c>
      <c r="S81" s="8">
        <f t="shared" si="10"/>
        <v>60</v>
      </c>
      <c r="T81" s="8">
        <f>SUM(T74:T80)</f>
        <v>0</v>
      </c>
    </row>
    <row r="82" spans="2:23" ht="30" customHeight="1" x14ac:dyDescent="0.25">
      <c r="B82" s="41" t="s">
        <v>69</v>
      </c>
      <c r="C82" s="8">
        <f>(C81*13184)/1000</f>
        <v>659.2</v>
      </c>
      <c r="D82" s="27">
        <f t="shared" ref="D82:T82" si="11">(D81*13184)/1000</f>
        <v>131.84</v>
      </c>
      <c r="E82" s="27">
        <f t="shared" si="11"/>
        <v>32.96</v>
      </c>
      <c r="F82" s="27">
        <f t="shared" si="11"/>
        <v>92.287999999999997</v>
      </c>
      <c r="G82" s="27">
        <f t="shared" si="11"/>
        <v>39.552</v>
      </c>
      <c r="H82" s="27">
        <f t="shared" si="11"/>
        <v>3.2959999999999998</v>
      </c>
      <c r="I82" s="27">
        <f t="shared" si="11"/>
        <v>1318.4</v>
      </c>
      <c r="J82" s="27">
        <f t="shared" si="11"/>
        <v>0</v>
      </c>
      <c r="K82" s="44">
        <f t="shared" si="11"/>
        <v>0</v>
      </c>
      <c r="L82" s="44">
        <f t="shared" si="11"/>
        <v>0</v>
      </c>
      <c r="M82" s="27">
        <f t="shared" si="11"/>
        <v>0</v>
      </c>
      <c r="N82" s="44">
        <f t="shared" si="11"/>
        <v>39.552</v>
      </c>
      <c r="O82" s="44">
        <f t="shared" si="11"/>
        <v>0</v>
      </c>
      <c r="P82" s="44">
        <f t="shared" si="11"/>
        <v>0</v>
      </c>
      <c r="Q82" s="27">
        <f t="shared" si="11"/>
        <v>1.3184</v>
      </c>
      <c r="R82" s="44">
        <f t="shared" si="11"/>
        <v>197.76</v>
      </c>
      <c r="S82" s="27">
        <f t="shared" si="11"/>
        <v>791.04</v>
      </c>
      <c r="T82" s="27">
        <f t="shared" si="11"/>
        <v>0</v>
      </c>
    </row>
    <row r="86" spans="2:23" x14ac:dyDescent="0.25">
      <c r="I86" s="45" t="s">
        <v>57</v>
      </c>
    </row>
    <row r="87" spans="2:23" ht="15.75" x14ac:dyDescent="0.25">
      <c r="B87" s="1" t="s">
        <v>0</v>
      </c>
      <c r="C87" s="47" t="s">
        <v>1</v>
      </c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9"/>
      <c r="S87" s="1"/>
    </row>
    <row r="88" spans="2:23" ht="111" x14ac:dyDescent="0.25">
      <c r="B88" s="2" t="s">
        <v>2</v>
      </c>
      <c r="C88" s="4" t="s">
        <v>7</v>
      </c>
      <c r="D88" s="4" t="s">
        <v>80</v>
      </c>
      <c r="E88" s="4" t="s">
        <v>6</v>
      </c>
      <c r="F88" s="4" t="s">
        <v>13</v>
      </c>
      <c r="G88" s="4" t="s">
        <v>85</v>
      </c>
      <c r="H88" s="4" t="s">
        <v>8</v>
      </c>
      <c r="I88" s="4" t="s">
        <v>11</v>
      </c>
      <c r="J88" s="5" t="s">
        <v>24</v>
      </c>
      <c r="K88" s="4" t="s">
        <v>35</v>
      </c>
      <c r="L88" s="5" t="s">
        <v>36</v>
      </c>
      <c r="M88" s="4" t="s">
        <v>12</v>
      </c>
      <c r="N88" s="6" t="s">
        <v>27</v>
      </c>
      <c r="O88" s="6" t="s">
        <v>55</v>
      </c>
      <c r="P88" s="21" t="s">
        <v>75</v>
      </c>
      <c r="Q88" s="4" t="s">
        <v>25</v>
      </c>
      <c r="R88" s="4" t="s">
        <v>58</v>
      </c>
      <c r="S88" s="4" t="s">
        <v>40</v>
      </c>
      <c r="T88" s="51" t="s">
        <v>14</v>
      </c>
      <c r="U88" s="51" t="s">
        <v>38</v>
      </c>
      <c r="V88" s="51" t="s">
        <v>47</v>
      </c>
      <c r="W88" s="51" t="s">
        <v>48</v>
      </c>
    </row>
    <row r="89" spans="2:23" ht="30" customHeight="1" x14ac:dyDescent="0.25">
      <c r="B89" s="7" t="s">
        <v>100</v>
      </c>
      <c r="C89" s="8"/>
      <c r="D89" s="8"/>
      <c r="E89" s="8"/>
      <c r="F89" s="8">
        <v>1</v>
      </c>
      <c r="G89" s="8">
        <v>70</v>
      </c>
      <c r="H89" s="8"/>
      <c r="I89" s="8"/>
      <c r="J89" s="8"/>
      <c r="K89" s="8">
        <v>50</v>
      </c>
      <c r="L89" s="8">
        <v>0.25</v>
      </c>
      <c r="M89" s="8">
        <v>1</v>
      </c>
      <c r="N89" s="8">
        <v>8</v>
      </c>
      <c r="O89" s="8"/>
      <c r="P89" s="8">
        <v>10</v>
      </c>
      <c r="Q89" s="8"/>
      <c r="R89" s="8"/>
      <c r="S89" s="8"/>
    </row>
    <row r="90" spans="2:23" ht="30" customHeight="1" x14ac:dyDescent="0.25">
      <c r="B90" s="7" t="s">
        <v>86</v>
      </c>
      <c r="C90" s="8"/>
      <c r="D90" s="8">
        <v>1</v>
      </c>
      <c r="E90" s="8"/>
      <c r="F90" s="8">
        <v>2.5</v>
      </c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2:23" ht="30" customHeight="1" x14ac:dyDescent="0.25"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24"/>
      <c r="P91" s="8"/>
      <c r="Q91" s="8"/>
      <c r="R91" s="8"/>
      <c r="S91" s="8"/>
    </row>
    <row r="92" spans="2:23" ht="30" customHeight="1" x14ac:dyDescent="0.25">
      <c r="B92" s="7" t="s">
        <v>101</v>
      </c>
      <c r="C92" s="8"/>
      <c r="D92" s="8"/>
      <c r="E92" s="8"/>
      <c r="F92" s="8"/>
      <c r="G92" s="8"/>
      <c r="H92" s="8">
        <v>20</v>
      </c>
      <c r="I92" s="8"/>
      <c r="J92" s="8">
        <v>50</v>
      </c>
      <c r="K92" s="8"/>
      <c r="L92" s="8"/>
      <c r="M92" s="8">
        <v>4</v>
      </c>
      <c r="N92" s="8"/>
      <c r="O92" s="24">
        <v>7.5</v>
      </c>
      <c r="P92" s="8"/>
      <c r="Q92" s="8"/>
      <c r="R92" s="8"/>
      <c r="S92" s="8"/>
      <c r="T92">
        <v>18.5</v>
      </c>
      <c r="U92">
        <v>2</v>
      </c>
      <c r="V92">
        <v>4</v>
      </c>
      <c r="W92">
        <v>0.5</v>
      </c>
    </row>
    <row r="93" spans="2:23" ht="30" customHeight="1" x14ac:dyDescent="0.25">
      <c r="B93" s="7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24"/>
      <c r="P93" s="8"/>
      <c r="Q93" s="8"/>
      <c r="R93" s="8"/>
      <c r="S93" s="8"/>
    </row>
    <row r="94" spans="2:23" ht="30" customHeight="1" x14ac:dyDescent="0.25">
      <c r="B94" s="7" t="s">
        <v>45</v>
      </c>
      <c r="C94" s="8"/>
      <c r="D94" s="8"/>
      <c r="E94" s="8"/>
      <c r="F94" s="8"/>
      <c r="G94" s="8"/>
      <c r="H94" s="8"/>
      <c r="I94" s="25"/>
      <c r="J94" s="8"/>
      <c r="K94" s="8"/>
      <c r="L94" s="8"/>
      <c r="M94" s="8"/>
      <c r="N94" s="8"/>
      <c r="O94" s="24"/>
      <c r="P94" s="8"/>
      <c r="Q94" s="24">
        <v>40</v>
      </c>
      <c r="R94" s="8"/>
      <c r="S94" s="8"/>
    </row>
    <row r="95" spans="2:23" ht="30" customHeight="1" x14ac:dyDescent="0.25">
      <c r="B95" s="7" t="s">
        <v>60</v>
      </c>
      <c r="C95" s="8"/>
      <c r="D95" s="8"/>
      <c r="E95" s="8"/>
      <c r="F95" s="8"/>
      <c r="G95" s="8"/>
      <c r="H95" s="8"/>
      <c r="I95" s="25"/>
      <c r="J95" s="8"/>
      <c r="K95" s="8"/>
      <c r="L95" s="8"/>
      <c r="M95" s="8"/>
      <c r="N95" s="8"/>
      <c r="O95" s="24"/>
      <c r="P95" s="8"/>
      <c r="Q95" s="24"/>
      <c r="R95" s="24">
        <v>60</v>
      </c>
      <c r="S95" s="8"/>
    </row>
    <row r="96" spans="2:23" ht="30" customHeight="1" x14ac:dyDescent="0.25">
      <c r="B96" s="7" t="s">
        <v>40</v>
      </c>
      <c r="C96" s="8"/>
      <c r="D96" s="8"/>
      <c r="E96" s="8"/>
      <c r="F96" s="8"/>
      <c r="G96" s="8"/>
      <c r="H96" s="8"/>
      <c r="I96" s="25"/>
      <c r="J96" s="8"/>
      <c r="K96" s="8"/>
      <c r="L96" s="8"/>
      <c r="M96" s="8"/>
      <c r="N96" s="8"/>
      <c r="O96" s="24"/>
      <c r="P96" s="8"/>
      <c r="Q96" s="24"/>
      <c r="R96" s="8"/>
      <c r="S96" s="8" t="s">
        <v>81</v>
      </c>
    </row>
    <row r="97" spans="2:23" ht="30" customHeight="1" x14ac:dyDescent="0.25">
      <c r="B97" s="9" t="s">
        <v>20</v>
      </c>
      <c r="C97" s="8">
        <f t="shared" ref="C97:Q97" si="12">SUM(C89:C94)</f>
        <v>0</v>
      </c>
      <c r="D97" s="8">
        <f t="shared" si="12"/>
        <v>1</v>
      </c>
      <c r="E97" s="8">
        <f t="shared" si="12"/>
        <v>0</v>
      </c>
      <c r="F97" s="8">
        <f t="shared" si="12"/>
        <v>3.5</v>
      </c>
      <c r="G97" s="8">
        <f t="shared" si="12"/>
        <v>70</v>
      </c>
      <c r="H97" s="8">
        <f t="shared" si="12"/>
        <v>20</v>
      </c>
      <c r="I97" s="8">
        <f t="shared" si="12"/>
        <v>0</v>
      </c>
      <c r="J97" s="8">
        <f t="shared" si="12"/>
        <v>50</v>
      </c>
      <c r="K97" s="8">
        <f t="shared" si="12"/>
        <v>50</v>
      </c>
      <c r="L97" s="8">
        <f t="shared" si="12"/>
        <v>0.25</v>
      </c>
      <c r="M97" s="8">
        <f t="shared" si="12"/>
        <v>5</v>
      </c>
      <c r="N97" s="8">
        <f t="shared" si="12"/>
        <v>8</v>
      </c>
      <c r="O97" s="24">
        <f t="shared" si="12"/>
        <v>7.5</v>
      </c>
      <c r="P97" s="8">
        <f t="shared" si="12"/>
        <v>10</v>
      </c>
      <c r="Q97" s="24">
        <f t="shared" si="12"/>
        <v>40</v>
      </c>
      <c r="R97" s="8">
        <f>SUM(R89:R96)</f>
        <v>60</v>
      </c>
      <c r="S97" s="8">
        <f>SUM(S89:S96)</f>
        <v>0</v>
      </c>
      <c r="T97">
        <v>18.5</v>
      </c>
    </row>
    <row r="98" spans="2:23" ht="30" customHeight="1" x14ac:dyDescent="0.25">
      <c r="B98" s="41" t="s">
        <v>69</v>
      </c>
      <c r="C98" s="8">
        <f>(C97*13184)/1000</f>
        <v>0</v>
      </c>
      <c r="D98" s="27">
        <f t="shared" ref="D98:U98" si="13">(D97*13184)/1000</f>
        <v>13.183999999999999</v>
      </c>
      <c r="E98" s="27">
        <f t="shared" si="13"/>
        <v>0</v>
      </c>
      <c r="F98" s="27">
        <f t="shared" si="13"/>
        <v>46.143999999999998</v>
      </c>
      <c r="G98" s="27">
        <f t="shared" si="13"/>
        <v>922.88</v>
      </c>
      <c r="H98" s="27">
        <f t="shared" si="13"/>
        <v>263.68</v>
      </c>
      <c r="I98" s="27">
        <f t="shared" si="13"/>
        <v>0</v>
      </c>
      <c r="J98" s="44">
        <f t="shared" si="13"/>
        <v>659.2</v>
      </c>
      <c r="K98" s="27">
        <f t="shared" si="13"/>
        <v>659.2</v>
      </c>
      <c r="L98" s="44">
        <f t="shared" si="13"/>
        <v>3.2959999999999998</v>
      </c>
      <c r="M98" s="27">
        <f t="shared" si="13"/>
        <v>65.92</v>
      </c>
      <c r="N98" s="27">
        <f t="shared" si="13"/>
        <v>105.47199999999999</v>
      </c>
      <c r="O98" s="27">
        <f t="shared" si="13"/>
        <v>98.88</v>
      </c>
      <c r="P98" s="27">
        <f>(P97*13184)</f>
        <v>131840</v>
      </c>
      <c r="Q98" s="27">
        <f t="shared" si="13"/>
        <v>527.36</v>
      </c>
      <c r="R98" s="44">
        <f t="shared" si="13"/>
        <v>791.04</v>
      </c>
      <c r="S98" s="44">
        <f t="shared" si="13"/>
        <v>0</v>
      </c>
      <c r="T98" s="44">
        <f t="shared" si="13"/>
        <v>243.904</v>
      </c>
      <c r="U98" s="44">
        <v>26.4</v>
      </c>
      <c r="V98" s="44">
        <v>52.7</v>
      </c>
      <c r="W98">
        <v>6.6</v>
      </c>
    </row>
    <row r="102" spans="2:23" x14ac:dyDescent="0.25">
      <c r="I102" s="45" t="s">
        <v>61</v>
      </c>
    </row>
    <row r="103" spans="2:23" ht="15.75" x14ac:dyDescent="0.25">
      <c r="B103" s="1" t="s">
        <v>0</v>
      </c>
      <c r="C103" s="47" t="s">
        <v>1</v>
      </c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9"/>
    </row>
    <row r="104" spans="2:23" ht="111" x14ac:dyDescent="0.25">
      <c r="B104" s="2" t="s">
        <v>2</v>
      </c>
      <c r="C104" s="4" t="s">
        <v>104</v>
      </c>
      <c r="D104" s="4" t="s">
        <v>6</v>
      </c>
      <c r="E104" s="4" t="s">
        <v>8</v>
      </c>
      <c r="F104" s="4" t="s">
        <v>11</v>
      </c>
      <c r="G104" s="4" t="s">
        <v>12</v>
      </c>
      <c r="H104" s="4" t="s">
        <v>80</v>
      </c>
      <c r="I104" s="4" t="s">
        <v>7</v>
      </c>
      <c r="J104" s="6" t="s">
        <v>24</v>
      </c>
      <c r="K104" s="5" t="s">
        <v>54</v>
      </c>
      <c r="L104" s="4" t="s">
        <v>27</v>
      </c>
      <c r="M104" s="4" t="s">
        <v>10</v>
      </c>
      <c r="N104" s="4" t="s">
        <v>52</v>
      </c>
      <c r="O104" s="4" t="s">
        <v>13</v>
      </c>
      <c r="P104" s="4" t="s">
        <v>53</v>
      </c>
      <c r="Q104" s="4" t="s">
        <v>25</v>
      </c>
      <c r="R104" s="4" t="s">
        <v>36</v>
      </c>
    </row>
    <row r="105" spans="2:23" ht="30" customHeight="1" x14ac:dyDescent="0.25">
      <c r="B105" s="7" t="s">
        <v>102</v>
      </c>
      <c r="C105" s="8">
        <v>60</v>
      </c>
      <c r="D105" s="8"/>
      <c r="E105" s="8">
        <v>12</v>
      </c>
      <c r="F105" s="8">
        <v>6</v>
      </c>
      <c r="G105" s="8">
        <v>2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>
        <v>0.25</v>
      </c>
    </row>
    <row r="106" spans="2:23" ht="30" customHeight="1" x14ac:dyDescent="0.25">
      <c r="B106" s="7" t="s">
        <v>103</v>
      </c>
      <c r="C106" s="8"/>
      <c r="D106" s="8">
        <v>12.5</v>
      </c>
      <c r="E106" s="8">
        <v>6</v>
      </c>
      <c r="F106" s="8">
        <v>5</v>
      </c>
      <c r="G106" s="8">
        <v>4</v>
      </c>
      <c r="H106" s="8"/>
      <c r="I106" s="8">
        <v>100</v>
      </c>
      <c r="J106" s="8">
        <v>43</v>
      </c>
      <c r="K106" s="8"/>
      <c r="L106" s="8"/>
      <c r="M106" s="8"/>
      <c r="N106" s="8">
        <v>17</v>
      </c>
      <c r="O106" s="8"/>
      <c r="P106" s="8">
        <v>5</v>
      </c>
      <c r="Q106" s="8"/>
      <c r="R106" s="8"/>
    </row>
    <row r="107" spans="2:23" ht="30" customHeight="1" x14ac:dyDescent="0.25">
      <c r="B107" s="7" t="s">
        <v>56</v>
      </c>
      <c r="C107" s="8"/>
      <c r="D107" s="8"/>
      <c r="E107" s="8"/>
      <c r="F107" s="8"/>
      <c r="G107" s="8">
        <v>1</v>
      </c>
      <c r="H107" s="8"/>
      <c r="I107" s="8"/>
      <c r="J107" s="8"/>
      <c r="K107" s="8">
        <v>100</v>
      </c>
      <c r="L107" s="8">
        <v>2</v>
      </c>
      <c r="M107" s="8"/>
      <c r="N107" s="8"/>
      <c r="O107" s="8">
        <v>1</v>
      </c>
      <c r="P107" s="8"/>
      <c r="Q107" s="8"/>
      <c r="R107" s="8"/>
    </row>
    <row r="108" spans="2:23" ht="30" customHeight="1" x14ac:dyDescent="0.25">
      <c r="B108" s="7" t="s">
        <v>86</v>
      </c>
      <c r="C108" s="8"/>
      <c r="D108" s="8"/>
      <c r="E108" s="8"/>
      <c r="F108" s="8"/>
      <c r="G108" s="8"/>
      <c r="H108" s="8">
        <v>1</v>
      </c>
      <c r="I108" s="8"/>
      <c r="J108" s="25"/>
      <c r="K108" s="8"/>
      <c r="L108" s="8"/>
      <c r="M108" s="8"/>
      <c r="N108" s="8"/>
      <c r="O108" s="8">
        <v>2.5</v>
      </c>
      <c r="P108" s="8"/>
      <c r="Q108" s="8"/>
      <c r="R108" s="8"/>
    </row>
    <row r="109" spans="2:23" ht="30" customHeight="1" x14ac:dyDescent="0.25">
      <c r="B109" s="7" t="s">
        <v>25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>
        <v>40</v>
      </c>
      <c r="R109" s="25"/>
    </row>
    <row r="110" spans="2:23" ht="30" customHeight="1" x14ac:dyDescent="0.25">
      <c r="B110" s="9" t="s">
        <v>20</v>
      </c>
      <c r="C110" s="8">
        <f t="shared" ref="C110:Q110" si="14">SUM(C105:C109)</f>
        <v>60</v>
      </c>
      <c r="D110" s="8">
        <f t="shared" si="14"/>
        <v>12.5</v>
      </c>
      <c r="E110" s="8">
        <f t="shared" si="14"/>
        <v>18</v>
      </c>
      <c r="F110" s="8">
        <f t="shared" si="14"/>
        <v>11</v>
      </c>
      <c r="G110" s="8">
        <f t="shared" si="14"/>
        <v>7</v>
      </c>
      <c r="H110" s="8">
        <f t="shared" si="14"/>
        <v>1</v>
      </c>
      <c r="I110" s="8">
        <f t="shared" si="14"/>
        <v>100</v>
      </c>
      <c r="J110" s="8">
        <f t="shared" si="14"/>
        <v>43</v>
      </c>
      <c r="K110" s="8">
        <f t="shared" si="14"/>
        <v>100</v>
      </c>
      <c r="L110" s="8">
        <f t="shared" si="14"/>
        <v>2</v>
      </c>
      <c r="M110" s="8">
        <f t="shared" si="14"/>
        <v>0</v>
      </c>
      <c r="N110" s="24">
        <f t="shared" si="14"/>
        <v>17</v>
      </c>
      <c r="O110" s="8">
        <f t="shared" si="14"/>
        <v>3.5</v>
      </c>
      <c r="P110" s="8">
        <f t="shared" si="14"/>
        <v>5</v>
      </c>
      <c r="Q110" s="8">
        <f t="shared" si="14"/>
        <v>40</v>
      </c>
      <c r="R110" s="8"/>
    </row>
    <row r="111" spans="2:23" ht="30" customHeight="1" x14ac:dyDescent="0.25">
      <c r="B111" s="41" t="s">
        <v>69</v>
      </c>
      <c r="C111" s="8">
        <f>(C110*13184)/1000</f>
        <v>791.04</v>
      </c>
      <c r="D111" s="27">
        <f t="shared" ref="D111:Q111" si="15">(D110*13184)/1000</f>
        <v>164.8</v>
      </c>
      <c r="E111" s="27">
        <f t="shared" si="15"/>
        <v>237.31200000000001</v>
      </c>
      <c r="F111" s="27">
        <f t="shared" si="15"/>
        <v>145.024</v>
      </c>
      <c r="G111" s="27">
        <f t="shared" si="15"/>
        <v>92.287999999999997</v>
      </c>
      <c r="H111" s="27">
        <f t="shared" si="15"/>
        <v>13.183999999999999</v>
      </c>
      <c r="I111" s="27">
        <f t="shared" si="15"/>
        <v>1318.4</v>
      </c>
      <c r="J111" s="44">
        <f t="shared" si="15"/>
        <v>566.91200000000003</v>
      </c>
      <c r="K111" s="44">
        <f t="shared" si="15"/>
        <v>1318.4</v>
      </c>
      <c r="L111" s="44">
        <f t="shared" si="15"/>
        <v>26.367999999999999</v>
      </c>
      <c r="M111" s="27">
        <f t="shared" si="15"/>
        <v>0</v>
      </c>
      <c r="N111" s="27">
        <f t="shared" si="15"/>
        <v>224.12799999999999</v>
      </c>
      <c r="O111" s="27">
        <f t="shared" si="15"/>
        <v>46.143999999999998</v>
      </c>
      <c r="P111" s="38">
        <f t="shared" si="15"/>
        <v>65.92</v>
      </c>
      <c r="Q111" s="27">
        <f t="shared" si="15"/>
        <v>527.36</v>
      </c>
      <c r="R111" s="8"/>
    </row>
    <row r="115" spans="2:19" x14ac:dyDescent="0.25">
      <c r="I115" s="45" t="s">
        <v>63</v>
      </c>
    </row>
    <row r="116" spans="2:19" ht="15.75" customHeight="1" x14ac:dyDescent="0.25">
      <c r="B116" s="1" t="s">
        <v>0</v>
      </c>
      <c r="C116" s="47" t="s">
        <v>1</v>
      </c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9"/>
      <c r="S116" s="1"/>
    </row>
    <row r="117" spans="2:19" ht="111" x14ac:dyDescent="0.25">
      <c r="B117" s="2" t="s">
        <v>2</v>
      </c>
      <c r="C117" s="4" t="s">
        <v>4</v>
      </c>
      <c r="D117" s="4" t="s">
        <v>6</v>
      </c>
      <c r="E117" s="4" t="s">
        <v>8</v>
      </c>
      <c r="F117" s="31" t="s">
        <v>64</v>
      </c>
      <c r="G117" s="4" t="s">
        <v>11</v>
      </c>
      <c r="H117" s="4" t="s">
        <v>12</v>
      </c>
      <c r="I117" s="4" t="s">
        <v>24</v>
      </c>
      <c r="J117" s="4" t="s">
        <v>5</v>
      </c>
      <c r="K117" s="4" t="s">
        <v>7</v>
      </c>
      <c r="L117" s="4" t="s">
        <v>47</v>
      </c>
      <c r="M117" s="4" t="s">
        <v>39</v>
      </c>
      <c r="N117" s="4" t="s">
        <v>80</v>
      </c>
      <c r="O117" s="4" t="s">
        <v>27</v>
      </c>
      <c r="P117" s="4" t="s">
        <v>10</v>
      </c>
      <c r="Q117" s="4" t="s">
        <v>43</v>
      </c>
      <c r="R117" s="4" t="s">
        <v>13</v>
      </c>
      <c r="S117" s="4" t="s">
        <v>18</v>
      </c>
    </row>
    <row r="118" spans="2:19" ht="30" customHeight="1" x14ac:dyDescent="0.25">
      <c r="B118" s="7" t="s">
        <v>105</v>
      </c>
      <c r="C118" s="8"/>
      <c r="D118" s="8">
        <v>30</v>
      </c>
      <c r="E118" s="8">
        <v>20</v>
      </c>
      <c r="F118" s="27"/>
      <c r="G118" s="8"/>
      <c r="H118" s="14">
        <v>1</v>
      </c>
      <c r="I118" s="14"/>
      <c r="J118" s="15">
        <v>100</v>
      </c>
      <c r="K118" s="8"/>
      <c r="L118" s="8"/>
      <c r="M118" s="8"/>
      <c r="N118" s="8"/>
      <c r="O118" s="8"/>
      <c r="P118" s="8"/>
      <c r="Q118" s="8"/>
      <c r="R118" s="8"/>
      <c r="S118" s="8"/>
    </row>
    <row r="119" spans="2:19" ht="30" customHeight="1" x14ac:dyDescent="0.25">
      <c r="B119" s="7" t="s">
        <v>107</v>
      </c>
      <c r="C119" s="8"/>
      <c r="D119" s="8"/>
      <c r="E119" s="8"/>
      <c r="F119" s="27"/>
      <c r="G119" s="8"/>
      <c r="H119" s="8">
        <v>2</v>
      </c>
      <c r="I119" s="8"/>
      <c r="J119" s="8"/>
      <c r="K119" s="8"/>
      <c r="L119" s="8"/>
      <c r="M119" s="8"/>
      <c r="N119" s="8"/>
      <c r="O119" s="8">
        <v>0.5</v>
      </c>
      <c r="P119" s="8"/>
      <c r="Q119" s="8">
        <v>80</v>
      </c>
      <c r="R119" s="8"/>
      <c r="S119" s="8"/>
    </row>
    <row r="120" spans="2:19" ht="30" customHeight="1" x14ac:dyDescent="0.25">
      <c r="B120" s="7" t="s">
        <v>19</v>
      </c>
      <c r="C120" s="8">
        <v>50</v>
      </c>
      <c r="D120" s="8">
        <v>12.5</v>
      </c>
      <c r="E120" s="8">
        <v>12</v>
      </c>
      <c r="F120" s="27"/>
      <c r="G120" s="8">
        <v>4</v>
      </c>
      <c r="H120" s="8">
        <v>4</v>
      </c>
      <c r="I120" s="8">
        <v>25</v>
      </c>
      <c r="J120" s="8">
        <v>25</v>
      </c>
      <c r="K120" s="8">
        <v>26.7</v>
      </c>
      <c r="L120" s="8">
        <v>3</v>
      </c>
      <c r="M120" s="8"/>
      <c r="N120" s="8"/>
      <c r="O120" s="8"/>
      <c r="P120" s="8">
        <v>5</v>
      </c>
      <c r="Q120" s="8"/>
      <c r="R120" s="8">
        <v>2.5</v>
      </c>
      <c r="S120" s="8"/>
    </row>
    <row r="121" spans="2:19" ht="30" customHeight="1" x14ac:dyDescent="0.25">
      <c r="B121" s="7"/>
      <c r="C121" s="8"/>
      <c r="D121" s="8"/>
      <c r="E121" s="8"/>
      <c r="F121" s="27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2:19" ht="30" customHeight="1" x14ac:dyDescent="0.25">
      <c r="B122" s="7" t="s">
        <v>25</v>
      </c>
      <c r="C122" s="8"/>
      <c r="D122" s="8"/>
      <c r="E122" s="8"/>
      <c r="F122" s="27"/>
      <c r="G122" s="8"/>
      <c r="H122" s="8"/>
      <c r="I122" s="15"/>
      <c r="J122" s="8"/>
      <c r="K122" s="8"/>
      <c r="L122" s="8"/>
      <c r="M122" s="8"/>
      <c r="N122" s="8"/>
      <c r="O122" s="8"/>
      <c r="P122" s="15"/>
      <c r="Q122" s="8"/>
      <c r="R122" s="8"/>
      <c r="S122" s="8">
        <v>50</v>
      </c>
    </row>
    <row r="123" spans="2:19" ht="30" customHeight="1" x14ac:dyDescent="0.25">
      <c r="B123" s="7" t="s">
        <v>106</v>
      </c>
      <c r="C123" s="8"/>
      <c r="D123" s="8"/>
      <c r="E123" s="8"/>
      <c r="F123" s="27"/>
      <c r="G123" s="8"/>
      <c r="H123" s="8"/>
      <c r="I123" s="25"/>
      <c r="J123" s="8"/>
      <c r="K123" s="8"/>
      <c r="L123" s="8"/>
      <c r="M123" s="8"/>
      <c r="N123" s="8">
        <v>1</v>
      </c>
      <c r="O123" s="8"/>
      <c r="P123" s="8"/>
      <c r="Q123" s="8"/>
      <c r="R123" s="8">
        <v>2.5</v>
      </c>
      <c r="S123" s="8"/>
    </row>
    <row r="124" spans="2:19" ht="30" customHeight="1" x14ac:dyDescent="0.25">
      <c r="B124" s="9" t="s">
        <v>20</v>
      </c>
      <c r="C124" s="8">
        <f t="shared" ref="C124:S124" si="16">SUM(C118:C123)</f>
        <v>50</v>
      </c>
      <c r="D124" s="8">
        <f t="shared" si="16"/>
        <v>42.5</v>
      </c>
      <c r="E124" s="8">
        <f t="shared" si="16"/>
        <v>32</v>
      </c>
      <c r="F124" s="27">
        <f t="shared" si="16"/>
        <v>0</v>
      </c>
      <c r="G124" s="8">
        <f t="shared" si="16"/>
        <v>4</v>
      </c>
      <c r="H124" s="8">
        <f t="shared" si="16"/>
        <v>7</v>
      </c>
      <c r="I124" s="8">
        <f t="shared" si="16"/>
        <v>25</v>
      </c>
      <c r="J124" s="8">
        <f t="shared" si="16"/>
        <v>125</v>
      </c>
      <c r="K124" s="8">
        <f t="shared" si="16"/>
        <v>26.7</v>
      </c>
      <c r="L124" s="8">
        <f t="shared" si="16"/>
        <v>3</v>
      </c>
      <c r="M124" s="8">
        <f t="shared" si="16"/>
        <v>0</v>
      </c>
      <c r="N124" s="8">
        <f t="shared" si="16"/>
        <v>1</v>
      </c>
      <c r="O124" s="8">
        <f t="shared" si="16"/>
        <v>0.5</v>
      </c>
      <c r="P124" s="8">
        <f t="shared" si="16"/>
        <v>5</v>
      </c>
      <c r="Q124" s="8">
        <f t="shared" si="16"/>
        <v>80</v>
      </c>
      <c r="R124" s="8">
        <f>SUM(R118:R123)</f>
        <v>5</v>
      </c>
      <c r="S124" s="8">
        <f t="shared" si="16"/>
        <v>50</v>
      </c>
    </row>
    <row r="125" spans="2:19" ht="30" customHeight="1" x14ac:dyDescent="0.25">
      <c r="B125" s="41" t="s">
        <v>69</v>
      </c>
      <c r="C125" s="8">
        <f>(C124*13184)/1000</f>
        <v>659.2</v>
      </c>
      <c r="D125" s="27">
        <f t="shared" ref="D125:S125" si="17">(D124*13184)/1000</f>
        <v>560.32000000000005</v>
      </c>
      <c r="E125" s="27">
        <f t="shared" si="17"/>
        <v>421.88799999999998</v>
      </c>
      <c r="F125" s="27">
        <f t="shared" si="17"/>
        <v>0</v>
      </c>
      <c r="G125" s="27">
        <f t="shared" si="17"/>
        <v>52.735999999999997</v>
      </c>
      <c r="H125" s="27">
        <f t="shared" si="17"/>
        <v>92.287999999999997</v>
      </c>
      <c r="I125" s="27">
        <f t="shared" si="17"/>
        <v>329.6</v>
      </c>
      <c r="J125" s="44">
        <f t="shared" si="17"/>
        <v>1648</v>
      </c>
      <c r="K125" s="27">
        <f t="shared" si="17"/>
        <v>352.01279999999997</v>
      </c>
      <c r="L125" s="44">
        <f t="shared" si="17"/>
        <v>39.552</v>
      </c>
      <c r="M125" s="27">
        <f t="shared" si="17"/>
        <v>0</v>
      </c>
      <c r="N125" s="44">
        <f t="shared" si="17"/>
        <v>13.183999999999999</v>
      </c>
      <c r="O125" s="44">
        <f t="shared" si="17"/>
        <v>6.5919999999999996</v>
      </c>
      <c r="P125" s="44">
        <f t="shared" si="17"/>
        <v>65.92</v>
      </c>
      <c r="Q125" s="27">
        <f t="shared" si="17"/>
        <v>1054.72</v>
      </c>
      <c r="R125" s="27">
        <f>R124*13184</f>
        <v>65920</v>
      </c>
      <c r="S125" s="27">
        <f t="shared" si="17"/>
        <v>659.2</v>
      </c>
    </row>
    <row r="129" spans="2:26" x14ac:dyDescent="0.25">
      <c r="I129" s="45" t="s">
        <v>68</v>
      </c>
    </row>
    <row r="130" spans="2:26" ht="15.75" customHeight="1" x14ac:dyDescent="0.25">
      <c r="B130" s="42" t="s">
        <v>0</v>
      </c>
      <c r="C130" s="47" t="s">
        <v>1</v>
      </c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9"/>
      <c r="S130" s="42"/>
      <c r="T130" s="42"/>
      <c r="U130" s="42"/>
      <c r="V130" s="42"/>
      <c r="W130" s="42"/>
      <c r="X130" s="42"/>
      <c r="Y130" s="32"/>
      <c r="Z130" s="32"/>
    </row>
    <row r="131" spans="2:26" ht="126.75" x14ac:dyDescent="0.25">
      <c r="B131" s="39" t="s">
        <v>2</v>
      </c>
      <c r="C131" s="28" t="s">
        <v>110</v>
      </c>
      <c r="D131" s="30" t="s">
        <v>28</v>
      </c>
      <c r="E131" s="30" t="s">
        <v>42</v>
      </c>
      <c r="F131" s="37" t="s">
        <v>11</v>
      </c>
      <c r="G131" s="30" t="s">
        <v>12</v>
      </c>
      <c r="H131" s="37" t="s">
        <v>73</v>
      </c>
      <c r="I131" s="30" t="s">
        <v>6</v>
      </c>
      <c r="J131" s="30" t="s">
        <v>8</v>
      </c>
      <c r="K131" s="30" t="s">
        <v>10</v>
      </c>
      <c r="L131" s="30" t="s">
        <v>111</v>
      </c>
      <c r="M131" s="30" t="s">
        <v>37</v>
      </c>
      <c r="N131" s="30" t="s">
        <v>47</v>
      </c>
      <c r="O131" s="30" t="s">
        <v>49</v>
      </c>
      <c r="P131" s="30" t="s">
        <v>80</v>
      </c>
      <c r="Q131" s="30" t="s">
        <v>66</v>
      </c>
      <c r="R131" s="30" t="s">
        <v>67</v>
      </c>
      <c r="S131" s="30" t="s">
        <v>7</v>
      </c>
      <c r="T131" s="30" t="s">
        <v>113</v>
      </c>
      <c r="U131" s="30" t="s">
        <v>15</v>
      </c>
      <c r="V131" s="30" t="s">
        <v>16</v>
      </c>
      <c r="W131" s="30" t="s">
        <v>17</v>
      </c>
      <c r="X131" s="30" t="s">
        <v>13</v>
      </c>
      <c r="Y131" s="33" t="s">
        <v>25</v>
      </c>
      <c r="Z131" s="33" t="s">
        <v>18</v>
      </c>
    </row>
    <row r="132" spans="2:26" ht="30" customHeight="1" x14ac:dyDescent="0.25">
      <c r="B132" s="40" t="s">
        <v>109</v>
      </c>
      <c r="C132" s="27">
        <v>16.2</v>
      </c>
      <c r="D132" s="27"/>
      <c r="E132" s="27"/>
      <c r="F132" s="27">
        <v>4</v>
      </c>
      <c r="G132" s="27">
        <v>4</v>
      </c>
      <c r="H132" s="27"/>
      <c r="I132" s="27"/>
      <c r="J132" s="27">
        <v>9.6</v>
      </c>
      <c r="K132" s="27">
        <v>10</v>
      </c>
      <c r="L132" s="27">
        <v>10</v>
      </c>
      <c r="M132" s="27"/>
      <c r="N132" s="27"/>
      <c r="O132" s="27"/>
      <c r="P132" s="27"/>
      <c r="Q132" s="27"/>
      <c r="R132" s="27"/>
      <c r="S132" s="27">
        <v>53.4</v>
      </c>
      <c r="T132" s="27"/>
      <c r="U132" s="27"/>
      <c r="V132" s="27"/>
      <c r="W132" s="27"/>
      <c r="X132" s="27"/>
      <c r="Y132" s="32"/>
      <c r="Z132" s="32"/>
    </row>
    <row r="133" spans="2:26" ht="30" customHeight="1" x14ac:dyDescent="0.25">
      <c r="B133" s="40" t="s">
        <v>108</v>
      </c>
      <c r="C133" s="27"/>
      <c r="D133" s="27"/>
      <c r="E133" s="27">
        <v>100</v>
      </c>
      <c r="F133" s="27">
        <v>4</v>
      </c>
      <c r="G133" s="27">
        <v>2</v>
      </c>
      <c r="H133" s="27">
        <v>50</v>
      </c>
      <c r="I133" s="27"/>
      <c r="J133" s="27"/>
      <c r="K133" s="27">
        <v>10</v>
      </c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32"/>
      <c r="Z133" s="32"/>
    </row>
    <row r="134" spans="2:26" ht="30" customHeight="1" x14ac:dyDescent="0.25">
      <c r="B134" s="40" t="s">
        <v>112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>
        <v>50</v>
      </c>
      <c r="U134" s="27"/>
      <c r="V134" s="27"/>
      <c r="W134" s="27">
        <v>0.2</v>
      </c>
      <c r="X134" s="27">
        <v>25</v>
      </c>
      <c r="Y134" s="32"/>
      <c r="Z134" s="32"/>
    </row>
    <row r="135" spans="2:26" ht="30" customHeight="1" x14ac:dyDescent="0.25">
      <c r="B135" s="40"/>
      <c r="C135" s="27"/>
      <c r="D135" s="27"/>
      <c r="E135" s="27"/>
      <c r="F135" s="27"/>
      <c r="G135" s="27"/>
      <c r="H135" s="27"/>
      <c r="I135" s="27"/>
      <c r="J135" s="27"/>
      <c r="K135" s="29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32"/>
      <c r="Z135" s="32"/>
    </row>
    <row r="136" spans="2:26" ht="30" customHeight="1" x14ac:dyDescent="0.25">
      <c r="B136" s="40" t="s">
        <v>49</v>
      </c>
      <c r="C136" s="27"/>
      <c r="D136" s="27"/>
      <c r="E136" s="27"/>
      <c r="F136" s="27"/>
      <c r="G136" s="27"/>
      <c r="H136" s="27"/>
      <c r="I136" s="27"/>
      <c r="J136" s="27"/>
      <c r="K136" s="29"/>
      <c r="L136" s="27"/>
      <c r="M136" s="27"/>
      <c r="N136" s="27"/>
      <c r="O136" s="27" t="s">
        <v>81</v>
      </c>
      <c r="P136" s="27"/>
      <c r="Q136" s="27"/>
      <c r="R136" s="27"/>
      <c r="S136" s="27"/>
      <c r="T136" s="27"/>
      <c r="U136" s="27"/>
      <c r="V136" s="27"/>
      <c r="W136" s="27"/>
      <c r="X136" s="27"/>
      <c r="Y136" s="32"/>
      <c r="Z136" s="32"/>
    </row>
    <row r="137" spans="2:26" ht="30" customHeight="1" x14ac:dyDescent="0.25">
      <c r="B137" s="40" t="s">
        <v>25</v>
      </c>
      <c r="C137" s="27"/>
      <c r="D137" s="27"/>
      <c r="E137" s="27"/>
      <c r="F137" s="27"/>
      <c r="G137" s="27"/>
      <c r="H137" s="27"/>
      <c r="I137" s="27"/>
      <c r="J137" s="27"/>
      <c r="K137" s="29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35">
        <v>40</v>
      </c>
      <c r="Z137" s="35"/>
    </row>
    <row r="138" spans="2:26" ht="30" customHeight="1" x14ac:dyDescent="0.25">
      <c r="B138" s="40"/>
      <c r="C138" s="27"/>
      <c r="D138" s="27"/>
      <c r="E138" s="27"/>
      <c r="F138" s="27"/>
      <c r="G138" s="27"/>
      <c r="H138" s="27"/>
      <c r="I138" s="27"/>
      <c r="J138" s="27"/>
      <c r="K138" s="43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32"/>
      <c r="Z138" s="46"/>
    </row>
    <row r="139" spans="2:26" ht="30" customHeight="1" x14ac:dyDescent="0.25">
      <c r="B139" s="41" t="s">
        <v>20</v>
      </c>
      <c r="C139" s="27">
        <v>61</v>
      </c>
      <c r="D139" s="27">
        <v>5.5</v>
      </c>
      <c r="E139" s="27">
        <v>4</v>
      </c>
      <c r="F139" s="27">
        <v>9</v>
      </c>
      <c r="G139" s="27">
        <v>11</v>
      </c>
      <c r="H139" s="27">
        <v>87</v>
      </c>
      <c r="I139" s="27">
        <v>12.5</v>
      </c>
      <c r="J139" s="27">
        <v>12</v>
      </c>
      <c r="K139" s="27">
        <v>2</v>
      </c>
      <c r="L139" s="27">
        <v>6.5</v>
      </c>
      <c r="M139" s="27">
        <v>10</v>
      </c>
      <c r="N139" s="27">
        <v>11</v>
      </c>
      <c r="O139" s="27">
        <v>100</v>
      </c>
      <c r="P139" s="27">
        <v>10</v>
      </c>
      <c r="Q139" s="27">
        <v>10</v>
      </c>
      <c r="R139" s="27">
        <v>8</v>
      </c>
      <c r="S139" s="27">
        <v>117</v>
      </c>
      <c r="T139" s="27">
        <v>17</v>
      </c>
      <c r="U139" s="27">
        <v>20</v>
      </c>
      <c r="V139" s="27">
        <v>8</v>
      </c>
      <c r="W139" s="27">
        <v>0.2</v>
      </c>
      <c r="X139" s="27">
        <v>20</v>
      </c>
      <c r="Y139" s="26">
        <v>25</v>
      </c>
      <c r="Z139" s="26">
        <v>30</v>
      </c>
    </row>
    <row r="140" spans="2:26" ht="30" customHeight="1" x14ac:dyDescent="0.25">
      <c r="B140" s="41" t="s">
        <v>69</v>
      </c>
      <c r="C140" s="44">
        <v>26.17</v>
      </c>
      <c r="D140" s="44">
        <v>2.36</v>
      </c>
      <c r="E140" s="44">
        <v>1.72</v>
      </c>
      <c r="F140" s="44">
        <v>3.86</v>
      </c>
      <c r="G140" s="44">
        <v>4.72</v>
      </c>
      <c r="H140" s="44">
        <v>37.32</v>
      </c>
      <c r="I140" s="44">
        <v>5.36</v>
      </c>
      <c r="J140" s="44">
        <v>5.15</v>
      </c>
      <c r="K140" s="44">
        <v>0.86</v>
      </c>
      <c r="L140" s="44">
        <v>2.79</v>
      </c>
      <c r="M140" s="44">
        <v>4.29</v>
      </c>
      <c r="N140" s="44">
        <v>4.72</v>
      </c>
      <c r="O140" s="27">
        <v>42.9</v>
      </c>
      <c r="P140" s="34">
        <v>72</v>
      </c>
      <c r="Q140" s="44">
        <v>4.29</v>
      </c>
      <c r="R140" s="44">
        <v>3.4319999999999999</v>
      </c>
      <c r="S140" s="44">
        <v>50.192999999999998</v>
      </c>
      <c r="T140" s="44">
        <v>7.2930000000000001</v>
      </c>
      <c r="U140" s="44">
        <v>8.58</v>
      </c>
      <c r="V140" s="44">
        <v>3.4319999999999999</v>
      </c>
      <c r="W140" s="44">
        <v>8.5800000000000015E-2</v>
      </c>
      <c r="X140" s="44">
        <v>8.58</v>
      </c>
      <c r="Y140" s="36">
        <v>10.725</v>
      </c>
      <c r="Z140" s="36">
        <v>12.87</v>
      </c>
    </row>
    <row r="145" ht="15.7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60" ht="15.75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</sheetData>
  <mergeCells count="10">
    <mergeCell ref="C2:S2"/>
    <mergeCell ref="C72:T72"/>
    <mergeCell ref="C15:R15"/>
    <mergeCell ref="C30:R30"/>
    <mergeCell ref="C43:R43"/>
    <mergeCell ref="C130:R130"/>
    <mergeCell ref="C116:R116"/>
    <mergeCell ref="C58:R58"/>
    <mergeCell ref="C87:R87"/>
    <mergeCell ref="C103:R10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Джансият</cp:lastModifiedBy>
  <cp:lastPrinted>2022-05-30T08:21:31Z</cp:lastPrinted>
  <dcterms:created xsi:type="dcterms:W3CDTF">2015-06-05T18:17:20Z</dcterms:created>
  <dcterms:modified xsi:type="dcterms:W3CDTF">2022-05-31T14:49:46Z</dcterms:modified>
</cp:coreProperties>
</file>